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de-my.sharepoint.com/personal/ieva_veiksina_daba_gov_lv/Documents/Desktop/"/>
    </mc:Choice>
  </mc:AlternateContent>
  <xr:revisionPtr revIDLastSave="356" documentId="8_{E650062D-DA3B-4FA4-8AD6-AF9594C6C7F1}" xr6:coauthVersionLast="47" xr6:coauthVersionMax="47" xr10:uidLastSave="{2F7B9731-DBA8-4EDA-9166-A3E903B95091}"/>
  <bookViews>
    <workbookView xWindow="-108" yWindow="-108" windowWidth="23256" windowHeight="12576" xr2:uid="{C917B191-51D2-4C71-A648-B427184A09AC}"/>
  </bookViews>
  <sheets>
    <sheet name="Pārskats" sheetId="1" r:id="rId1"/>
    <sheet name="Izvelnes" sheetId="2" r:id="rId2"/>
  </sheets>
  <definedNames>
    <definedName name="_xlnm._FilterDatabase" localSheetId="0" hidden="1">Pārskats!$A$4:$O$8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K20" i="1"/>
  <c r="K21" i="1"/>
  <c r="O17" i="1"/>
  <c r="L17" i="1"/>
  <c r="O18" i="1"/>
  <c r="L18" i="1"/>
  <c r="O14" i="1" l="1"/>
  <c r="O13" i="1"/>
  <c r="O8" i="1"/>
  <c r="L6" i="1"/>
  <c r="O6" i="1"/>
  <c r="L5" i="1"/>
  <c r="O5" i="1"/>
</calcChain>
</file>

<file path=xl/sharedStrings.xml><?xml version="1.0" encoding="utf-8"?>
<sst xmlns="http://schemas.openxmlformats.org/spreadsheetml/2006/main" count="176" uniqueCount="105">
  <si>
    <t>Nr.p.k.</t>
  </si>
  <si>
    <t>Amata nosaukums</t>
  </si>
  <si>
    <t>Mēnesis</t>
  </si>
  <si>
    <t>Dienu skaits</t>
  </si>
  <si>
    <t>Aviobiļešu klase</t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</si>
  <si>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</si>
  <si>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</si>
  <si>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</si>
  <si>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</si>
  <si>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</si>
  <si>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</si>
  <si>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</si>
  <si>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</si>
  <si>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</si>
  <si>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</si>
  <si>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</si>
  <si>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</si>
  <si>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</si>
  <si>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</si>
  <si>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</si>
  <si>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</si>
  <si>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</si>
  <si>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</si>
  <si>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</si>
  <si>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</si>
  <si>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</si>
  <si>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</si>
  <si>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</si>
  <si>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</si>
  <si>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</si>
  <si>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</si>
  <si>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</si>
  <si>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Janvāris</t>
  </si>
  <si>
    <t>Somija</t>
  </si>
  <si>
    <t xml:space="preserve">Valsts </t>
  </si>
  <si>
    <t>Pilsēta</t>
  </si>
  <si>
    <t>Helsinki</t>
  </si>
  <si>
    <t>Komandējuma mērķis no komandējuma pieteikuma</t>
  </si>
  <si>
    <t>Datums no</t>
  </si>
  <si>
    <t>Datums līdz</t>
  </si>
  <si>
    <t>Februāris</t>
  </si>
  <si>
    <t>Pego</t>
  </si>
  <si>
    <t>Spānija</t>
  </si>
  <si>
    <t>Ekonomiskā</t>
  </si>
  <si>
    <t>Beļģija</t>
  </si>
  <si>
    <t>Brisele</t>
  </si>
  <si>
    <t>Marts</t>
  </si>
  <si>
    <t>Potenca</t>
  </si>
  <si>
    <t>Itālija</t>
  </si>
  <si>
    <t>Masaube</t>
  </si>
  <si>
    <t>Francija</t>
  </si>
  <si>
    <t>Dalīti gan valsts pamatbudžets, gan Eiropas Savienības institūcijas finansējums. Izdevumus par aviobiļetēm sedz Eiropas Komisija.</t>
  </si>
  <si>
    <r>
      <t xml:space="preserve">Finansējuma avots 
</t>
    </r>
    <r>
      <rPr>
        <b/>
        <i/>
        <sz val="11"/>
        <color theme="1"/>
        <rFont val="Calibri"/>
        <family val="2"/>
        <charset val="186"/>
        <scheme val="minor"/>
      </rPr>
      <t>(izvēlas no saraksta, ja nav – ieraksta)</t>
    </r>
  </si>
  <si>
    <r>
      <t xml:space="preserve">Izdevumi par viesnīcu (naktsmītni), </t>
    </r>
    <r>
      <rPr>
        <b/>
        <i/>
        <sz val="11"/>
        <color theme="1"/>
        <rFont val="Calibri"/>
        <family val="2"/>
        <charset val="186"/>
        <scheme val="minor"/>
      </rPr>
      <t>summa</t>
    </r>
  </si>
  <si>
    <r>
      <t xml:space="preserve">Izdevumi par aviobiļetēm, </t>
    </r>
    <r>
      <rPr>
        <b/>
        <i/>
        <sz val="11"/>
        <color theme="1"/>
        <rFont val="Calibri"/>
        <family val="2"/>
        <charset val="186"/>
        <scheme val="minor"/>
      </rPr>
      <t>summa</t>
    </r>
  </si>
  <si>
    <r>
      <t xml:space="preserve">Dienas nauda, </t>
    </r>
    <r>
      <rPr>
        <b/>
        <i/>
        <sz val="11"/>
        <color theme="1"/>
        <rFont val="Calibri"/>
        <family val="2"/>
        <charset val="186"/>
        <scheme val="minor"/>
      </rPr>
      <t>summa</t>
    </r>
  </si>
  <si>
    <r>
      <t xml:space="preserve">Citi komandējuma izdevumi, </t>
    </r>
    <r>
      <rPr>
        <b/>
        <i/>
        <sz val="11"/>
        <color theme="1"/>
        <rFont val="Calibri"/>
        <family val="2"/>
        <charset val="186"/>
        <scheme val="minor"/>
      </rPr>
      <t>summa</t>
    </r>
  </si>
  <si>
    <t>Kompensāciju nodaļas vadītājs</t>
  </si>
  <si>
    <t>Vecākais eksperts</t>
  </si>
  <si>
    <t>Dalība pasākumā  “Eiropas ekosfēra – jauniešu kopienas noturības veicināšana saiknē ar dabu”</t>
  </si>
  <si>
    <t>Interreg Europe pārrobežu projekta “Sabiedrības iesaiste bioloģiskās daudzveidības pārvaldībā” (CiBioGo) darbseminārs un pieredzes apmaiņas vizīte.</t>
  </si>
  <si>
    <t>Dalība Vašingtonas konvencijas par starptautisko tirdzniecību ar apdraudētajām savvaļas dzīvnieku un augu sugām (CITES) sanāksmē.</t>
  </si>
  <si>
    <t xml:space="preserve">Mācību mobilitāte (Teaching staff mobility) Francijas mācību iestādē - Campus La Salle St. Christophe. </t>
  </si>
  <si>
    <t>Dalība Eiropas Komisijas pasākumā "Workshop on the implementation of the European Commission’s forest guidelines in the Boreal Region"</t>
  </si>
  <si>
    <t>Mežu biotopu eksperts</t>
  </si>
  <si>
    <t>Dabas izglītības speciālists</t>
  </si>
  <si>
    <t>Departamenta direktora vietnieks, nodaļas vadītājs</t>
  </si>
  <si>
    <t>Dabas izglītības un informācijas speciālists</t>
  </si>
  <si>
    <t>Dabas centra vadītājs</t>
  </si>
  <si>
    <t>Dalība seminārā 03.04. par finansējumu dabas daudzveidībai, ar īpašu fokusu uz dabas tirgu, kredītu un sertifikātu attīstību.</t>
  </si>
  <si>
    <t>Dalība Valsts kancelejas Inovāciju laboratorijas rīkotajā publiskās pārvaldes augstākā līmeņa vadītāju, struktūrvienību vadītāju un Inovācijas eksperta tīkla dalībnieku pieredzes apmaiņas mācību vizītē Somijas Republikā.</t>
  </si>
  <si>
    <t>Dalība projekta Eiropas ekosfēra — jauniešu kopienas noturības veidošana, iesaistoties dabā, tikšanās Serbijā, Niš. Projekta pārstāvji aicina piedalīties projekta pasākumā Serbijā Pārvaldes jauno reindžeru mentori Diānu Selecku.</t>
  </si>
  <si>
    <t>Niš</t>
  </si>
  <si>
    <t>Dalība Expert Group on Reporting under the Nature Directives of 12-13 May 2025</t>
  </si>
  <si>
    <t>Bratislava</t>
  </si>
  <si>
    <t>Pieredzes apmaiņas brauciens tiek segts no LatViaNature projekta līdzekļiem (E.2.1 aktivitāte)</t>
  </si>
  <si>
    <t>Londona</t>
  </si>
  <si>
    <t>Dalība "LIFE Platform Meeting on Forest Restoration in Europe". Uzstāšanās ar prezentāciju.</t>
  </si>
  <si>
    <t>Brasov</t>
  </si>
  <si>
    <t>Dalība Jauniešu forumā "Waves for Change - Youth for Baltic 2025!".</t>
  </si>
  <si>
    <t>Yngsjö (Kristianstades Vatenrike BR)</t>
  </si>
  <si>
    <t>Aprīlis</t>
  </si>
  <si>
    <t>Maijs</t>
  </si>
  <si>
    <t>Jūnijs</t>
  </si>
  <si>
    <t>Anglija</t>
  </si>
  <si>
    <t>Eiropas Savienības (LIFE) projektu finansējums</t>
  </si>
  <si>
    <t>Valsts kancelejas Atveseļošanas fonda investīciju projekta finansējums</t>
  </si>
  <si>
    <t>Ģenerāldirektore</t>
  </si>
  <si>
    <t>Projektu vadītāja</t>
  </si>
  <si>
    <t>Juriste, papildinošā finansējuma koordinatore</t>
  </si>
  <si>
    <t>Serbija</t>
  </si>
  <si>
    <t>Rēzeknes novada pašvaldības projekta finansējums</t>
  </si>
  <si>
    <t>Pamatbudžets</t>
  </si>
  <si>
    <t>Departamenta direktore</t>
  </si>
  <si>
    <t>Jaunākā eksperte</t>
  </si>
  <si>
    <t>Slovākija</t>
  </si>
  <si>
    <t>Dalība IMPEL organizētajā 4 tīklu konferencē "Making the new Environmental Crime Directive work Cooperation/Prevention/Enforcement", Bratislavā, Slovākijā.</t>
  </si>
  <si>
    <t>Uzņemošās puses finansējums, gan pamatbudžets</t>
  </si>
  <si>
    <t>Kartogrāfe</t>
  </si>
  <si>
    <t>Finansiste</t>
  </si>
  <si>
    <t>Rumānija</t>
  </si>
  <si>
    <t>Ziemeļvidzemes biosfēras rezervāta koordinatore</t>
  </si>
  <si>
    <t>Zviedrija</t>
  </si>
  <si>
    <t>"Biosphere for Baltic - Future Generations" projekta finansējums, gan pamatbudžets</t>
  </si>
  <si>
    <t>Informācija par ārvalstu komandējumu izdevumiem uz 30.06.2025.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</si>
</sst>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86"/>
      <scheme val="minor"/>
    </font>
    <font>
      <sz val="8"/>
      <color rgb="FF282828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0"/>
      <color rgb="FF28282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 applyAlignment="1">
      <alignment vertical="top"/>
    </xf>
    <xf numFmtId="0" fontId="0" fillId="2" borderId="2" xfId="0" applyFill="1" applyBorder="1" applyAlignment="1">
      <alignment horizontal="center" vertical="top"/>
    </xf>
    <xf numFmtId="49" fontId="0" fillId="2" borderId="2" xfId="0" applyNumberFormat="1" applyFill="1" applyBorder="1" applyAlignment="1">
      <alignment horizontal="left" vertical="top"/>
    </xf>
    <xf numFmtId="164" fontId="0" fillId="2" borderId="2" xfId="0" applyNumberFormat="1" applyFill="1" applyBorder="1" applyAlignment="1">
      <alignment horizontal="left" vertical="top"/>
    </xf>
    <xf numFmtId="0" fontId="6" fillId="2" borderId="2" xfId="0" applyFont="1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left" vertical="top"/>
    </xf>
    <xf numFmtId="164" fontId="0" fillId="2" borderId="1" xfId="0" applyNumberFormat="1" applyFill="1" applyBorder="1" applyAlignment="1">
      <alignment horizontal="left" vertical="top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right" vertical="top"/>
    </xf>
    <xf numFmtId="0" fontId="3" fillId="2" borderId="0" xfId="0" applyFont="1" applyFill="1" applyAlignment="1">
      <alignment vertical="top"/>
    </xf>
    <xf numFmtId="49" fontId="6" fillId="2" borderId="1" xfId="0" applyNumberFormat="1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0" fillId="2" borderId="0" xfId="0" applyFill="1" applyAlignment="1">
      <alignment horizontal="center" vertical="top"/>
    </xf>
    <xf numFmtId="0" fontId="0" fillId="2" borderId="2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49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top"/>
    </xf>
    <xf numFmtId="16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left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2" fillId="2" borderId="0" xfId="0" applyFont="1" applyFill="1" applyAlignment="1">
      <alignment vertical="top"/>
    </xf>
    <xf numFmtId="0" fontId="6" fillId="0" borderId="1" xfId="0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Q23"/>
  <sheetViews>
    <sheetView tabSelected="1" workbookViewId="0">
      <selection activeCell="A25" sqref="A25"/>
    </sheetView>
  </sheetViews>
  <sheetFormatPr defaultColWidth="8.88671875" defaultRowHeight="14.4" x14ac:dyDescent="0.3"/>
  <cols>
    <col min="1" max="1" width="8.88671875" style="16"/>
    <col min="2" max="2" width="26.6640625" style="3" customWidth="1"/>
    <col min="3" max="4" width="10.6640625" style="3" bestFit="1" customWidth="1"/>
    <col min="5" max="5" width="8.44140625" style="16" bestFit="1" customWidth="1"/>
    <col min="6" max="6" width="10.88671875" style="16" customWidth="1"/>
    <col min="7" max="7" width="7.33203125" style="16" bestFit="1" customWidth="1"/>
    <col min="8" max="8" width="13.5546875" style="16" customWidth="1"/>
    <col min="9" max="9" width="37.5546875" style="3" customWidth="1"/>
    <col min="10" max="10" width="37.44140625" style="3" customWidth="1"/>
    <col min="11" max="11" width="13" style="3" customWidth="1"/>
    <col min="12" max="12" width="11.5546875" style="3" customWidth="1"/>
    <col min="13" max="13" width="11.6640625" style="3" customWidth="1"/>
    <col min="14" max="14" width="10.6640625" style="3" customWidth="1"/>
    <col min="15" max="15" width="13.6640625" style="3" customWidth="1"/>
    <col min="16" max="16384" width="8.88671875" style="3"/>
  </cols>
  <sheetData>
    <row r="2" spans="1:16" ht="21" x14ac:dyDescent="0.3">
      <c r="A2" s="25" t="s">
        <v>104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4" spans="1:16" s="24" customFormat="1" ht="57.6" x14ac:dyDescent="0.3">
      <c r="A4" s="21" t="s">
        <v>0</v>
      </c>
      <c r="B4" s="21" t="s">
        <v>1</v>
      </c>
      <c r="C4" s="22" t="s">
        <v>38</v>
      </c>
      <c r="D4" s="22" t="s">
        <v>39</v>
      </c>
      <c r="E4" s="21" t="s">
        <v>2</v>
      </c>
      <c r="F4" s="21" t="s">
        <v>3</v>
      </c>
      <c r="G4" s="21" t="s">
        <v>34</v>
      </c>
      <c r="H4" s="21" t="s">
        <v>35</v>
      </c>
      <c r="I4" s="23" t="s">
        <v>37</v>
      </c>
      <c r="J4" s="23" t="s">
        <v>52</v>
      </c>
      <c r="K4" s="23" t="s">
        <v>53</v>
      </c>
      <c r="L4" s="23" t="s">
        <v>54</v>
      </c>
      <c r="M4" s="23" t="s">
        <v>4</v>
      </c>
      <c r="N4" s="23" t="s">
        <v>55</v>
      </c>
      <c r="O4" s="23" t="s">
        <v>56</v>
      </c>
    </row>
    <row r="5" spans="1:16" x14ac:dyDescent="0.3">
      <c r="A5" s="4">
        <v>1</v>
      </c>
      <c r="B5" s="5" t="s">
        <v>64</v>
      </c>
      <c r="C5" s="6">
        <v>45684</v>
      </c>
      <c r="D5" s="6">
        <v>45686</v>
      </c>
      <c r="E5" s="4" t="s">
        <v>32</v>
      </c>
      <c r="F5" s="4">
        <v>3</v>
      </c>
      <c r="G5" s="5" t="s">
        <v>36</v>
      </c>
      <c r="H5" s="5" t="s">
        <v>33</v>
      </c>
      <c r="I5" s="5" t="s">
        <v>63</v>
      </c>
      <c r="J5" s="17" t="s">
        <v>85</v>
      </c>
      <c r="K5" s="7">
        <v>310.8</v>
      </c>
      <c r="L5" s="7">
        <f>82.32+149.6</f>
        <v>231.92</v>
      </c>
      <c r="M5" s="7" t="s">
        <v>43</v>
      </c>
      <c r="N5" s="7">
        <v>165</v>
      </c>
      <c r="O5" s="7">
        <f>7.92+8.8</f>
        <v>16.72</v>
      </c>
    </row>
    <row r="6" spans="1:16" x14ac:dyDescent="0.3">
      <c r="A6" s="8">
        <v>2</v>
      </c>
      <c r="B6" s="9" t="s">
        <v>57</v>
      </c>
      <c r="C6" s="10">
        <v>45684</v>
      </c>
      <c r="D6" s="10">
        <v>45686</v>
      </c>
      <c r="E6" s="8" t="s">
        <v>32</v>
      </c>
      <c r="F6" s="8">
        <v>3</v>
      </c>
      <c r="G6" s="9" t="s">
        <v>36</v>
      </c>
      <c r="H6" s="9" t="s">
        <v>33</v>
      </c>
      <c r="I6" s="5" t="s">
        <v>63</v>
      </c>
      <c r="J6" s="17" t="s">
        <v>85</v>
      </c>
      <c r="K6" s="11">
        <v>310.8</v>
      </c>
      <c r="L6" s="11">
        <f>82.32+149.6</f>
        <v>231.92</v>
      </c>
      <c r="M6" s="11" t="s">
        <v>43</v>
      </c>
      <c r="N6" s="11">
        <v>165</v>
      </c>
      <c r="O6" s="11">
        <f>7.92</f>
        <v>7.92</v>
      </c>
    </row>
    <row r="7" spans="1:16" x14ac:dyDescent="0.3">
      <c r="A7" s="8">
        <v>3</v>
      </c>
      <c r="B7" s="9" t="s">
        <v>65</v>
      </c>
      <c r="C7" s="10">
        <v>45707</v>
      </c>
      <c r="D7" s="10">
        <v>45711</v>
      </c>
      <c r="E7" s="8" t="s">
        <v>40</v>
      </c>
      <c r="F7" s="8">
        <v>5</v>
      </c>
      <c r="G7" s="9" t="s">
        <v>42</v>
      </c>
      <c r="H7" s="9" t="s">
        <v>41</v>
      </c>
      <c r="I7" s="9" t="s">
        <v>59</v>
      </c>
      <c r="J7" s="18" t="s">
        <v>30</v>
      </c>
      <c r="K7" s="11">
        <v>0</v>
      </c>
      <c r="L7" s="11">
        <v>0</v>
      </c>
      <c r="M7" s="11" t="s">
        <v>43</v>
      </c>
      <c r="N7" s="11">
        <v>0</v>
      </c>
      <c r="O7" s="11">
        <v>0</v>
      </c>
    </row>
    <row r="8" spans="1:16" x14ac:dyDescent="0.3">
      <c r="A8" s="8">
        <v>4</v>
      </c>
      <c r="B8" s="9" t="s">
        <v>58</v>
      </c>
      <c r="C8" s="10">
        <v>45729</v>
      </c>
      <c r="D8" s="10">
        <v>45731</v>
      </c>
      <c r="E8" s="8" t="s">
        <v>46</v>
      </c>
      <c r="F8" s="8">
        <v>3</v>
      </c>
      <c r="G8" s="9" t="s">
        <v>44</v>
      </c>
      <c r="H8" s="9" t="s">
        <v>45</v>
      </c>
      <c r="I8" s="9" t="s">
        <v>61</v>
      </c>
      <c r="J8" s="18" t="s">
        <v>51</v>
      </c>
      <c r="K8" s="11">
        <v>240</v>
      </c>
      <c r="L8" s="12">
        <v>302</v>
      </c>
      <c r="M8" s="11" t="s">
        <v>43</v>
      </c>
      <c r="N8" s="11">
        <v>180</v>
      </c>
      <c r="O8" s="11">
        <f>7.92+11.2+2.5+8.48+6.9+11.2+2.5</f>
        <v>50.7</v>
      </c>
      <c r="P8" s="13"/>
    </row>
    <row r="9" spans="1:16" x14ac:dyDescent="0.3">
      <c r="A9" s="8">
        <v>5</v>
      </c>
      <c r="B9" s="14" t="s">
        <v>66</v>
      </c>
      <c r="C9" s="10">
        <v>45740</v>
      </c>
      <c r="D9" s="10">
        <v>45743</v>
      </c>
      <c r="E9" s="8" t="s">
        <v>46</v>
      </c>
      <c r="F9" s="8">
        <v>4</v>
      </c>
      <c r="G9" s="9" t="s">
        <v>48</v>
      </c>
      <c r="H9" s="9" t="s">
        <v>47</v>
      </c>
      <c r="I9" s="9" t="s">
        <v>60</v>
      </c>
      <c r="J9" s="18" t="s">
        <v>30</v>
      </c>
      <c r="K9" s="11">
        <v>0</v>
      </c>
      <c r="L9" s="11">
        <v>0</v>
      </c>
      <c r="M9" s="11" t="s">
        <v>43</v>
      </c>
      <c r="N9" s="11">
        <v>0</v>
      </c>
      <c r="O9" s="15">
        <v>29.99</v>
      </c>
    </row>
    <row r="10" spans="1:16" x14ac:dyDescent="0.3">
      <c r="A10" s="30">
        <v>6</v>
      </c>
      <c r="B10" s="14" t="s">
        <v>67</v>
      </c>
      <c r="C10" s="31">
        <v>45740</v>
      </c>
      <c r="D10" s="31">
        <v>45743</v>
      </c>
      <c r="E10" s="30" t="s">
        <v>46</v>
      </c>
      <c r="F10" s="30">
        <v>4</v>
      </c>
      <c r="G10" s="14" t="s">
        <v>48</v>
      </c>
      <c r="H10" s="14" t="s">
        <v>47</v>
      </c>
      <c r="I10" s="14" t="s">
        <v>60</v>
      </c>
      <c r="J10" s="32" t="s">
        <v>30</v>
      </c>
      <c r="K10" s="11">
        <v>0</v>
      </c>
      <c r="L10" s="11">
        <v>0</v>
      </c>
      <c r="M10" s="11" t="s">
        <v>43</v>
      </c>
      <c r="N10" s="11">
        <v>0</v>
      </c>
      <c r="O10" s="11">
        <v>0</v>
      </c>
    </row>
    <row r="11" spans="1:16" x14ac:dyDescent="0.3">
      <c r="A11" s="30">
        <v>7</v>
      </c>
      <c r="B11" s="14" t="s">
        <v>68</v>
      </c>
      <c r="C11" s="31">
        <v>45746</v>
      </c>
      <c r="D11" s="31">
        <v>45752</v>
      </c>
      <c r="E11" s="30" t="s">
        <v>46</v>
      </c>
      <c r="F11" s="30">
        <v>7</v>
      </c>
      <c r="G11" s="14" t="s">
        <v>50</v>
      </c>
      <c r="H11" s="14" t="s">
        <v>49</v>
      </c>
      <c r="I11" s="14" t="s">
        <v>62</v>
      </c>
      <c r="J11" s="32" t="s">
        <v>30</v>
      </c>
      <c r="K11" s="11">
        <v>0</v>
      </c>
      <c r="L11" s="11">
        <v>0</v>
      </c>
      <c r="M11" s="11" t="s">
        <v>43</v>
      </c>
      <c r="N11" s="11">
        <v>0</v>
      </c>
      <c r="O11" s="11">
        <v>0</v>
      </c>
    </row>
    <row r="12" spans="1:16" x14ac:dyDescent="0.3">
      <c r="A12" s="30">
        <v>8</v>
      </c>
      <c r="B12" s="14" t="s">
        <v>65</v>
      </c>
      <c r="C12" s="31">
        <v>45746</v>
      </c>
      <c r="D12" s="31">
        <v>45752</v>
      </c>
      <c r="E12" s="30" t="s">
        <v>46</v>
      </c>
      <c r="F12" s="30">
        <v>7</v>
      </c>
      <c r="G12" s="14" t="s">
        <v>50</v>
      </c>
      <c r="H12" s="14" t="s">
        <v>49</v>
      </c>
      <c r="I12" s="14" t="s">
        <v>62</v>
      </c>
      <c r="J12" s="32" t="s">
        <v>30</v>
      </c>
      <c r="K12" s="11">
        <v>0</v>
      </c>
      <c r="L12" s="11">
        <v>0</v>
      </c>
      <c r="M12" s="11" t="s">
        <v>43</v>
      </c>
      <c r="N12" s="11">
        <v>0</v>
      </c>
      <c r="O12" s="11">
        <v>0</v>
      </c>
    </row>
    <row r="13" spans="1:16" x14ac:dyDescent="0.3">
      <c r="A13" s="30">
        <v>9</v>
      </c>
      <c r="B13" s="33" t="s">
        <v>88</v>
      </c>
      <c r="C13" s="34">
        <v>45749</v>
      </c>
      <c r="D13" s="34">
        <v>45750</v>
      </c>
      <c r="E13" s="30" t="s">
        <v>81</v>
      </c>
      <c r="F13" s="35">
        <v>2</v>
      </c>
      <c r="G13" s="14" t="s">
        <v>44</v>
      </c>
      <c r="H13" s="33" t="s">
        <v>45</v>
      </c>
      <c r="I13" s="33" t="s">
        <v>69</v>
      </c>
      <c r="J13" s="36" t="s">
        <v>85</v>
      </c>
      <c r="K13" s="38">
        <v>146.4</v>
      </c>
      <c r="L13" s="38">
        <v>287.82</v>
      </c>
      <c r="M13" s="11" t="s">
        <v>43</v>
      </c>
      <c r="N13" s="11">
        <v>120</v>
      </c>
      <c r="O13" s="11">
        <f>5.28+4.24+11.2+15.99+11.2</f>
        <v>47.91</v>
      </c>
    </row>
    <row r="14" spans="1:16" x14ac:dyDescent="0.3">
      <c r="A14" s="30">
        <v>10</v>
      </c>
      <c r="B14" s="33" t="s">
        <v>89</v>
      </c>
      <c r="C14" s="34">
        <v>45749</v>
      </c>
      <c r="D14" s="34">
        <v>45750</v>
      </c>
      <c r="E14" s="30" t="s">
        <v>81</v>
      </c>
      <c r="F14" s="35">
        <v>2</v>
      </c>
      <c r="G14" s="14" t="s">
        <v>44</v>
      </c>
      <c r="H14" s="33" t="s">
        <v>45</v>
      </c>
      <c r="I14" s="33" t="s">
        <v>69</v>
      </c>
      <c r="J14" s="36" t="s">
        <v>85</v>
      </c>
      <c r="K14" s="38">
        <v>146.4</v>
      </c>
      <c r="L14" s="38">
        <v>287.82</v>
      </c>
      <c r="M14" s="11" t="s">
        <v>43</v>
      </c>
      <c r="N14" s="11">
        <v>120</v>
      </c>
      <c r="O14" s="11">
        <f>11.2+11.2+4.24+5.28</f>
        <v>31.92</v>
      </c>
    </row>
    <row r="15" spans="1:16" x14ac:dyDescent="0.3">
      <c r="A15" s="30">
        <v>11</v>
      </c>
      <c r="B15" s="33" t="s">
        <v>87</v>
      </c>
      <c r="C15" s="34">
        <v>45761</v>
      </c>
      <c r="D15" s="34">
        <v>45763</v>
      </c>
      <c r="E15" s="30" t="s">
        <v>81</v>
      </c>
      <c r="F15" s="35">
        <v>3</v>
      </c>
      <c r="G15" s="32" t="s">
        <v>33</v>
      </c>
      <c r="H15" s="33" t="s">
        <v>36</v>
      </c>
      <c r="I15" s="33" t="s">
        <v>70</v>
      </c>
      <c r="J15" s="32" t="s">
        <v>86</v>
      </c>
      <c r="K15" s="11">
        <v>0</v>
      </c>
      <c r="L15" s="11">
        <v>0</v>
      </c>
      <c r="M15" s="11" t="s">
        <v>43</v>
      </c>
      <c r="N15" s="11">
        <v>0</v>
      </c>
      <c r="O15" s="11">
        <v>0</v>
      </c>
    </row>
    <row r="16" spans="1:16" x14ac:dyDescent="0.3">
      <c r="A16" s="30">
        <v>12</v>
      </c>
      <c r="B16" s="33" t="s">
        <v>65</v>
      </c>
      <c r="C16" s="34">
        <v>45782</v>
      </c>
      <c r="D16" s="34">
        <v>45785</v>
      </c>
      <c r="E16" s="30" t="s">
        <v>82</v>
      </c>
      <c r="F16" s="35">
        <v>4</v>
      </c>
      <c r="G16" s="34" t="s">
        <v>90</v>
      </c>
      <c r="H16" s="33" t="s">
        <v>72</v>
      </c>
      <c r="I16" s="33" t="s">
        <v>71</v>
      </c>
      <c r="J16" s="33" t="s">
        <v>91</v>
      </c>
      <c r="K16" s="11">
        <v>0</v>
      </c>
      <c r="L16" s="11">
        <v>0</v>
      </c>
      <c r="M16" s="11" t="s">
        <v>43</v>
      </c>
      <c r="N16" s="11">
        <v>0</v>
      </c>
      <c r="O16" s="11">
        <v>0</v>
      </c>
    </row>
    <row r="17" spans="1:17" x14ac:dyDescent="0.3">
      <c r="A17" s="30">
        <v>13</v>
      </c>
      <c r="B17" s="33" t="s">
        <v>93</v>
      </c>
      <c r="C17" s="34">
        <v>45789</v>
      </c>
      <c r="D17" s="34">
        <v>45790</v>
      </c>
      <c r="E17" s="30" t="s">
        <v>82</v>
      </c>
      <c r="F17" s="35">
        <v>2</v>
      </c>
      <c r="G17" s="14" t="s">
        <v>44</v>
      </c>
      <c r="H17" s="33" t="s">
        <v>45</v>
      </c>
      <c r="I17" s="33" t="s">
        <v>73</v>
      </c>
      <c r="J17" s="11" t="s">
        <v>92</v>
      </c>
      <c r="K17" s="29">
        <v>78</v>
      </c>
      <c r="L17" s="37">
        <f>186.49+
210.83</f>
        <v>397.32000000000005</v>
      </c>
      <c r="M17" s="11" t="s">
        <v>43</v>
      </c>
      <c r="N17" s="11">
        <v>120</v>
      </c>
      <c r="O17" s="11">
        <f>33.6+5.28</f>
        <v>38.880000000000003</v>
      </c>
    </row>
    <row r="18" spans="1:17" x14ac:dyDescent="0.3">
      <c r="A18" s="30">
        <v>14</v>
      </c>
      <c r="B18" s="33" t="s">
        <v>94</v>
      </c>
      <c r="C18" s="34">
        <v>45789</v>
      </c>
      <c r="D18" s="34">
        <v>45790</v>
      </c>
      <c r="E18" s="30" t="s">
        <v>82</v>
      </c>
      <c r="F18" s="35">
        <v>2</v>
      </c>
      <c r="G18" s="14" t="s">
        <v>44</v>
      </c>
      <c r="H18" s="33" t="s">
        <v>45</v>
      </c>
      <c r="I18" s="33" t="s">
        <v>73</v>
      </c>
      <c r="J18" s="11" t="s">
        <v>92</v>
      </c>
      <c r="K18" s="29">
        <v>78</v>
      </c>
      <c r="L18" s="37">
        <f>186.49+
210.83</f>
        <v>397.32000000000005</v>
      </c>
      <c r="M18" s="29" t="s">
        <v>43</v>
      </c>
      <c r="N18" s="29">
        <v>120</v>
      </c>
      <c r="O18" s="37">
        <f>35.44+
5.28</f>
        <v>40.72</v>
      </c>
    </row>
    <row r="19" spans="1:17" x14ac:dyDescent="0.3">
      <c r="A19" s="30">
        <v>15</v>
      </c>
      <c r="B19" s="33" t="s">
        <v>87</v>
      </c>
      <c r="C19" s="34">
        <v>45797</v>
      </c>
      <c r="D19" s="34">
        <v>45800</v>
      </c>
      <c r="E19" s="30" t="s">
        <v>82</v>
      </c>
      <c r="F19" s="35">
        <v>4</v>
      </c>
      <c r="G19" s="30" t="s">
        <v>95</v>
      </c>
      <c r="H19" s="33" t="s">
        <v>74</v>
      </c>
      <c r="I19" s="33" t="s">
        <v>96</v>
      </c>
      <c r="J19" s="32" t="s">
        <v>97</v>
      </c>
      <c r="K19" s="11">
        <v>0</v>
      </c>
      <c r="L19" s="11">
        <v>0</v>
      </c>
      <c r="M19" s="29" t="s">
        <v>43</v>
      </c>
      <c r="N19" s="11">
        <v>140</v>
      </c>
      <c r="O19" s="38">
        <v>10.56</v>
      </c>
    </row>
    <row r="20" spans="1:17" x14ac:dyDescent="0.3">
      <c r="A20" s="30">
        <v>16</v>
      </c>
      <c r="B20" s="33" t="s">
        <v>98</v>
      </c>
      <c r="C20" s="34">
        <v>45805</v>
      </c>
      <c r="D20" s="34">
        <v>45808</v>
      </c>
      <c r="E20" s="30" t="s">
        <v>82</v>
      </c>
      <c r="F20" s="35">
        <v>4</v>
      </c>
      <c r="G20" s="32" t="s">
        <v>84</v>
      </c>
      <c r="H20" s="33" t="s">
        <v>76</v>
      </c>
      <c r="I20" s="33" t="s">
        <v>75</v>
      </c>
      <c r="J20" s="36" t="s">
        <v>85</v>
      </c>
      <c r="K20" s="38">
        <f>170+116+93.34</f>
        <v>379.34000000000003</v>
      </c>
      <c r="L20" s="38">
        <v>321.45</v>
      </c>
      <c r="M20" s="29" t="s">
        <v>43</v>
      </c>
      <c r="N20" s="11">
        <v>260</v>
      </c>
      <c r="O20" s="11">
        <v>1084.25</v>
      </c>
    </row>
    <row r="21" spans="1:17" x14ac:dyDescent="0.3">
      <c r="A21" s="30">
        <v>17</v>
      </c>
      <c r="B21" s="33" t="s">
        <v>99</v>
      </c>
      <c r="C21" s="34">
        <v>45805</v>
      </c>
      <c r="D21" s="34">
        <v>45808</v>
      </c>
      <c r="E21" s="30" t="s">
        <v>82</v>
      </c>
      <c r="F21" s="35">
        <v>4</v>
      </c>
      <c r="G21" s="32" t="s">
        <v>84</v>
      </c>
      <c r="H21" s="33" t="s">
        <v>76</v>
      </c>
      <c r="I21" s="33" t="s">
        <v>75</v>
      </c>
      <c r="J21" s="36" t="s">
        <v>85</v>
      </c>
      <c r="K21" s="38">
        <f>170+116+94.22</f>
        <v>380.22</v>
      </c>
      <c r="L21" s="38">
        <v>321.45</v>
      </c>
      <c r="M21" s="29" t="s">
        <v>43</v>
      </c>
      <c r="N21" s="11">
        <v>260</v>
      </c>
      <c r="O21" s="11">
        <v>120.51</v>
      </c>
    </row>
    <row r="22" spans="1:17" x14ac:dyDescent="0.3">
      <c r="A22" s="30">
        <v>18</v>
      </c>
      <c r="B22" s="9" t="s">
        <v>57</v>
      </c>
      <c r="C22" s="26">
        <v>45810</v>
      </c>
      <c r="D22" s="26">
        <v>45813</v>
      </c>
      <c r="E22" s="8" t="s">
        <v>83</v>
      </c>
      <c r="F22" s="27">
        <v>4</v>
      </c>
      <c r="G22" s="26" t="s">
        <v>100</v>
      </c>
      <c r="H22" s="28" t="s">
        <v>78</v>
      </c>
      <c r="I22" s="19" t="s">
        <v>77</v>
      </c>
      <c r="J22" s="36" t="s">
        <v>85</v>
      </c>
      <c r="K22" s="11">
        <v>0</v>
      </c>
      <c r="L22" s="40">
        <v>898.87</v>
      </c>
      <c r="M22" s="29" t="s">
        <v>43</v>
      </c>
      <c r="N22" s="11">
        <v>140</v>
      </c>
      <c r="O22" s="11">
        <f>20+20.58+225</f>
        <v>265.58</v>
      </c>
      <c r="Q22" s="39"/>
    </row>
    <row r="23" spans="1:17" x14ac:dyDescent="0.3">
      <c r="A23" s="30">
        <v>19</v>
      </c>
      <c r="B23" s="28" t="s">
        <v>101</v>
      </c>
      <c r="C23" s="26">
        <v>45824</v>
      </c>
      <c r="D23" s="26">
        <v>45827</v>
      </c>
      <c r="E23" s="8" t="s">
        <v>83</v>
      </c>
      <c r="F23" s="27">
        <v>4</v>
      </c>
      <c r="G23" s="26" t="s">
        <v>102</v>
      </c>
      <c r="H23" s="28" t="s">
        <v>80</v>
      </c>
      <c r="I23" s="19" t="s">
        <v>79</v>
      </c>
      <c r="J23" s="32" t="s">
        <v>103</v>
      </c>
      <c r="K23" s="11">
        <v>0</v>
      </c>
      <c r="L23" s="11">
        <v>0</v>
      </c>
      <c r="M23" s="29" t="s">
        <v>43</v>
      </c>
      <c r="N23" s="11">
        <v>60</v>
      </c>
      <c r="O23" s="20">
        <v>13.2</v>
      </c>
    </row>
  </sheetData>
  <mergeCells count="1">
    <mergeCell ref="A2:O2"/>
  </mergeCells>
  <dataValidations count="2">
    <dataValidation type="list" allowBlank="1" showInputMessage="1" showErrorMessage="1" sqref="E5:E23" xr:uid="{703792D1-45FF-4D96-B431-F41B9BAC5B65}">
      <formula1>"Janvāris,Februāris,Marts,Aprīlis,Maijs,Jūnijs,Jūlijs,Augusts,Septembris,Oktobris,Novembris,Decembris"</formula1>
    </dataValidation>
    <dataValidation type="list" allowBlank="1" showInputMessage="1" showErrorMessage="1" sqref="M5:M23" xr:uid="{7D1D798B-3DA3-4F96-9A35-8CD4953B5A32}">
      <formula1>"Biznesa,Ekonomiskā"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4B2742D3-7A14-49A5-B02B-2C82D634257E}">
          <x14:formula1>
            <xm:f>Izvelnes!$A$30:$A$37</xm:f>
          </x14:formula1>
          <xm:sqref>J5:J7 J9:J15 J19:J23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workbookViewId="0"/>
  </sheetViews>
  <sheetFormatPr defaultRowHeight="14.4" x14ac:dyDescent="0.3"/>
  <cols>
    <col min="1" max="1" width="70.33203125" bestFit="1" customWidth="1"/>
  </cols>
  <sheetData>
    <row r="1" spans="1:1" x14ac:dyDescent="0.3">
      <c r="A1" s="1" t="s">
        <v>5</v>
      </c>
    </row>
    <row r="2" spans="1:1" x14ac:dyDescent="0.3">
      <c r="A2" s="1" t="s">
        <v>6</v>
      </c>
    </row>
    <row r="3" spans="1:1" x14ac:dyDescent="0.3">
      <c r="A3" s="1" t="s">
        <v>7</v>
      </c>
    </row>
    <row r="4" spans="1:1" x14ac:dyDescent="0.3">
      <c r="A4" s="1" t="s">
        <v>8</v>
      </c>
    </row>
    <row r="5" spans="1:1" x14ac:dyDescent="0.3">
      <c r="A5" s="1" t="s">
        <v>9</v>
      </c>
    </row>
    <row r="6" spans="1:1" x14ac:dyDescent="0.3">
      <c r="A6" s="1" t="s">
        <v>10</v>
      </c>
    </row>
    <row r="7" spans="1:1" x14ac:dyDescent="0.3">
      <c r="A7" s="1" t="s">
        <v>11</v>
      </c>
    </row>
    <row r="8" spans="1:1" x14ac:dyDescent="0.3">
      <c r="A8" s="1" t="s">
        <v>12</v>
      </c>
    </row>
    <row r="9" spans="1:1" x14ac:dyDescent="0.3">
      <c r="A9" s="1" t="s">
        <v>13</v>
      </c>
    </row>
    <row r="10" spans="1:1" x14ac:dyDescent="0.3">
      <c r="A10" s="1" t="s">
        <v>14</v>
      </c>
    </row>
    <row r="11" spans="1:1" x14ac:dyDescent="0.3">
      <c r="A11" s="1" t="s">
        <v>15</v>
      </c>
    </row>
    <row r="12" spans="1:1" x14ac:dyDescent="0.3">
      <c r="A12" s="1" t="s">
        <v>16</v>
      </c>
    </row>
    <row r="13" spans="1:1" x14ac:dyDescent="0.3">
      <c r="A13" s="1" t="s">
        <v>17</v>
      </c>
    </row>
    <row r="14" spans="1:1" x14ac:dyDescent="0.3">
      <c r="A14" s="1" t="s">
        <v>18</v>
      </c>
    </row>
    <row r="15" spans="1:1" x14ac:dyDescent="0.3">
      <c r="A15" s="1" t="s">
        <v>19</v>
      </c>
    </row>
    <row r="16" spans="1:1" x14ac:dyDescent="0.3">
      <c r="A16" s="1" t="s">
        <v>20</v>
      </c>
    </row>
    <row r="17" spans="1:1" x14ac:dyDescent="0.3">
      <c r="A17" s="1" t="s">
        <v>21</v>
      </c>
    </row>
    <row r="18" spans="1:1" x14ac:dyDescent="0.3">
      <c r="A18" s="1" t="s">
        <v>22</v>
      </c>
    </row>
    <row r="19" spans="1:1" x14ac:dyDescent="0.3">
      <c r="A19" s="1" t="s">
        <v>23</v>
      </c>
    </row>
    <row r="30" spans="1:1" x14ac:dyDescent="0.3">
      <c r="A30" s="2" t="s">
        <v>24</v>
      </c>
    </row>
    <row r="31" spans="1:1" x14ac:dyDescent="0.3">
      <c r="A31" s="2" t="s">
        <v>25</v>
      </c>
    </row>
    <row r="32" spans="1:1" x14ac:dyDescent="0.3">
      <c r="A32" s="2" t="s">
        <v>26</v>
      </c>
    </row>
    <row r="33" spans="1:1" x14ac:dyDescent="0.3">
      <c r="A33" s="2" t="s">
        <v>27</v>
      </c>
    </row>
    <row r="34" spans="1:1" x14ac:dyDescent="0.3">
      <c r="A34" s="2" t="s">
        <v>28</v>
      </c>
    </row>
    <row r="35" spans="1:1" x14ac:dyDescent="0.3">
      <c r="A35" s="2" t="s">
        <v>29</v>
      </c>
    </row>
    <row r="36" spans="1:1" x14ac:dyDescent="0.3">
      <c r="A36" s="2" t="s">
        <v>30</v>
      </c>
    </row>
    <row r="37" spans="1:1" x14ac:dyDescent="0.3">
      <c r="A37" s="2" t="s">
        <v>31</v>
      </c>
    </row>
  </sheetData>
  <sortState xmlns:xlrd2="http://schemas.microsoft.com/office/spreadsheetml/2017/richdata2"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Props1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Pārskats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Ieva Veikšina</cp:lastModifiedBy>
  <cp:revision/>
  <dcterms:created xsi:type="dcterms:W3CDTF">2025-02-24T14:21:48Z</dcterms:created>
  <dcterms:modified xsi:type="dcterms:W3CDTF">2025-07-05T11:47:15Z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