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atrina.veigule\Downloads\"/>
    </mc:Choice>
  </mc:AlternateContent>
  <xr:revisionPtr revIDLastSave="0" documentId="13_ncr:1_{9F46DB68-DE00-40A5-B153-7D33C51B0F4E}" xr6:coauthVersionLast="47" xr6:coauthVersionMax="47" xr10:uidLastSave="{00000000-0000-0000-0000-000000000000}"/>
  <bookViews>
    <workbookView xWindow="-110" yWindow="-110" windowWidth="19420" windowHeight="10300" xr2:uid="{00000000-000D-0000-FFFF-FFFF00000000}"/>
  </bookViews>
  <sheets>
    <sheet name="Kopā KARTEI" sheetId="1" r:id="rId1"/>
    <sheet name="KRA" sheetId="2" r:id="rId2"/>
    <sheet name="LRA" sheetId="6" r:id="rId3"/>
    <sheet name="PRA" sheetId="9" r:id="rId4"/>
    <sheet name="VRA" sheetId="8" r:id="rId5"/>
  </sheets>
  <definedNames>
    <definedName name="_xlnm._FilterDatabase" localSheetId="0" hidden="1">'Kopā KARTEI'!$A$5:$I$33</definedName>
    <definedName name="_xlnm._FilterDatabase" localSheetId="1" hidden="1">KRA!$A$5:$J$33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26" i="1"/>
  <c r="D34" i="1" s="1"/>
  <c r="D12" i="8"/>
  <c r="G12" i="9"/>
  <c r="D12" i="9"/>
  <c r="G34" i="2"/>
  <c r="D34" i="2"/>
  <c r="D35" i="1" l="1"/>
  <c r="D39" i="1" s="1"/>
</calcChain>
</file>

<file path=xl/sharedStrings.xml><?xml version="1.0" encoding="utf-8"?>
<sst xmlns="http://schemas.openxmlformats.org/spreadsheetml/2006/main" count="555" uniqueCount="130">
  <si>
    <t>Projekta rezultātu pēcuzturēšana - atjaunoto teritoriju apsaimniekošana, nododot tās nomā/reklamējot iznomāšanai</t>
  </si>
  <si>
    <t>Eiropas Savienības Kohēzijas fonda projekta Nr.5.4.3.0/20/I/001 “Apsaimniekošanas pasākumu veikšana īpaši aizsargājamās dabas teritorijās un mikroliegumos biotopu un sugu aizsardzības stāvokļa uzlabošanai” rezultātu pēcuzturēšanai</t>
  </si>
  <si>
    <t>ĪADT</t>
  </si>
  <si>
    <t>Teritorijas kods</t>
  </si>
  <si>
    <t>zemes vienības kadastra apzīmējums</t>
  </si>
  <si>
    <t>Teritorijas platība, ha</t>
  </si>
  <si>
    <t>Galvenais apsaimniekošanas pasākums</t>
  </si>
  <si>
    <t>Veicamā pasākuma apjoms</t>
  </si>
  <si>
    <t>Pasākuma veikšanas laiks un intensitāte</t>
  </si>
  <si>
    <t xml:space="preserve">Citi veicamie pēcuzturēšanas pasākumi </t>
  </si>
  <si>
    <t>Piezīmes</t>
  </si>
  <si>
    <t>Vienība</t>
  </si>
  <si>
    <t>Daudzums</t>
  </si>
  <si>
    <t>DP "Abavas senleja"</t>
  </si>
  <si>
    <t>KRA-1</t>
  </si>
  <si>
    <t>Pļaušana ar siena novākšanu</t>
  </si>
  <si>
    <t>ha</t>
  </si>
  <si>
    <t>Vienu reizi gadā līdz 15. septembrim</t>
  </si>
  <si>
    <t>-</t>
  </si>
  <si>
    <t>KRA-7-1</t>
  </si>
  <si>
    <t>88130010078, 88130010072, 88130010067</t>
  </si>
  <si>
    <t>Vienu reizi gadā līdz 31. jūlijam</t>
  </si>
  <si>
    <r>
      <t xml:space="preserve">Kanādas zeltgalvītes </t>
    </r>
    <r>
      <rPr>
        <i/>
        <sz val="11"/>
        <color theme="1"/>
        <rFont val="Calibri"/>
        <family val="2"/>
        <scheme val="minor"/>
      </rPr>
      <t>Solidago canadensis</t>
    </r>
    <r>
      <rPr>
        <sz val="11"/>
        <color theme="1"/>
        <rFont val="Calibri"/>
        <family val="2"/>
        <scheme val="minor"/>
      </rPr>
      <t xml:space="preserve"> ierobežošana </t>
    </r>
  </si>
  <si>
    <r>
      <rPr>
        <b/>
        <sz val="11"/>
        <color rgb="FF000000"/>
        <rFont val="Calibri"/>
      </rPr>
      <t xml:space="preserve">Teritorijā vietām no apkārtējām teritorijām ieviešas Kanādas zeltgalvīte! Nepieciešams to kontrolēt, katru gadu pieskatīt, neļaut izziedēt! </t>
    </r>
    <r>
      <rPr>
        <sz val="11"/>
        <color rgb="FF000000"/>
        <rFont val="Calibri"/>
      </rPr>
      <t xml:space="preserve">Vajadzības gadījumā var sarīkot kādas ravēšanas talkas.Teritorijas ābeļdārza daļā nopļauto zāli drīkst arī nesavākt. Teritorijas DA daļā esošajā kādreizējā grants ieguves vietā ir izteikts reljefs, kur nav iespējams pļaut ar tehniku, te jāizmanto rokas instrumenti, vai jānogana. Divās mitrās ieplakās teritorijas Z daļā diezgan intensīvi aug atvases, neļaut tām ataugt lielām un atjaunoties krūmājam. </t>
    </r>
    <r>
      <rPr>
        <u/>
        <sz val="11"/>
        <color rgb="FF000000"/>
        <rFont val="Calibri"/>
      </rPr>
      <t xml:space="preserve">Pļaušanai visām Sabiles teritorijām varbūt var uzrunāt ZS "Drubazas", kas saimnieko turpat netālu no Sabiles un ir partneri LDF "GrassLife" projektā? </t>
    </r>
  </si>
  <si>
    <t>KRA-7-3</t>
  </si>
  <si>
    <t>Teritorijā ir izteikts reljefs - stāvas nogāzes, kur nevar pārvietoties ar tehniku. Šajās vietās pļaušana veicama ar rokas instrumentiem, vai noganāma.</t>
  </si>
  <si>
    <t>DL "Liepājas ezers"</t>
  </si>
  <si>
    <t>KRA-4</t>
  </si>
  <si>
    <t xml:space="preserve">Ganību aploka izveide un ganīšana </t>
  </si>
  <si>
    <t>No pavasara līdz rudenim, atkarībā no apstākļiem konkrētajā gadā</t>
  </si>
  <si>
    <t>Nomniekam jāveic grāvju uzturēšana</t>
  </si>
  <si>
    <t xml:space="preserve">Teritorijā iespējams paaugstināts mitruma līmenis arī vasarā! Ganīšana veicama ar liellopiem. Ja iespējams, var izmantot aploku rotācijas sistēmu, lai lopi labāk noēstu niedres visā teritorijā. Pēc ganīšanas vai ganīšanas procesā drīkst appļaut ar smalcināšanu tās vietas, kur niedres un cita veģetācija saaugusi tik bieza un liela, ka lopi to vairs neēd. </t>
  </si>
  <si>
    <t>Grīņu DR</t>
  </si>
  <si>
    <t>KRA-15</t>
  </si>
  <si>
    <t>3 atjaunoto caurteku uzturēšana</t>
  </si>
  <si>
    <t xml:space="preserve">Teritorija atrodas nomaļā vietā, var būt grūtības atrast darbu veicēju, kas nopļautu un savāktu ar tehniku. Patreiz izveidots LAD lauku bloks ar platību 1,75ha. </t>
  </si>
  <si>
    <t>DL "Tosmare"</t>
  </si>
  <si>
    <t>KRA-18</t>
  </si>
  <si>
    <t>Zemsedzes līdzināšana ar diskiem vai ganību ecēšām (3,58 ha), pavasarī</t>
  </si>
  <si>
    <r>
      <t xml:space="preserve">Teritorijā iespējams paaugstināts mitruma līmenis arī vasarā! </t>
    </r>
    <r>
      <rPr>
        <sz val="11"/>
        <color theme="1"/>
        <rFont val="Calibri"/>
        <family val="2"/>
        <scheme val="minor"/>
      </rPr>
      <t xml:space="preserve">Teritorijā var būt lielāki koku celmu un sakņu gabali, kas būtu izvācami teritorijas diskošanas laikā. </t>
    </r>
    <r>
      <rPr>
        <u/>
        <sz val="11"/>
        <color theme="1"/>
        <rFont val="Calibri"/>
        <family val="2"/>
        <scheme val="minor"/>
      </rPr>
      <t>Teritorijā ir arī atsevišķi lieli akmeņi, jāuzmanās pļaujot!</t>
    </r>
  </si>
  <si>
    <t>KRA-19-1</t>
  </si>
  <si>
    <t>Atjaunoto grāvju uzturēšana</t>
  </si>
  <si>
    <r>
      <t>Teritorijā iespējams paaugstināts mitruma līmenis arī vasarā!</t>
    </r>
    <r>
      <rPr>
        <sz val="11"/>
        <color theme="1"/>
        <rFont val="Calibri"/>
        <family val="2"/>
        <scheme val="minor"/>
      </rPr>
      <t xml:space="preserve"> Tā kā teritorija atroda blakus bijušajam atkritumu poligonam, tajā ir kādreiz iepūsti veci sadzīves atkritumi. Lielākā daļa tika izvākti 2023. gadā, bet, laika gaitā, tie var vēl parādīties no virsaugsnes slāņiem. </t>
    </r>
    <r>
      <rPr>
        <b/>
        <sz val="11"/>
        <color theme="1"/>
        <rFont val="Calibri"/>
        <family val="2"/>
        <scheme val="minor"/>
      </rPr>
      <t xml:space="preserve">Teritorijas ZR stūrī un malā aug Sosnovska latvāņi! </t>
    </r>
    <r>
      <rPr>
        <sz val="11"/>
        <color theme="1"/>
        <rFont val="Calibri"/>
        <family val="2"/>
        <scheme val="minor"/>
      </rPr>
      <t>Kā minimums - nedrīkst pieļaut to izziedēšanu, ko var panākt, ja teritorijas pļaušanu plāno diezgan laicīgi. Jāveic sarunas ar pašvaldību par latvāņu iznīdēšanu, jo viņu īpašumā blakus projekta teritorijai ir plašas latvāņu audzes, kur netiek veikti nekādi apkarošanas darbi, līdz ar to diezgan bezjēdzīga ir fundamentāla latvāņu ierobežošana un nīdēšana projekta teritorijas stūrī, jo no 2 pusēm to ieskauj blīvas latvāņu audzes.</t>
    </r>
  </si>
  <si>
    <t>KRA-19-2</t>
  </si>
  <si>
    <r>
      <t xml:space="preserve">Teritorijā iespējams paaugstināts mitruma līmenis arī vasarā! </t>
    </r>
    <r>
      <rPr>
        <sz val="11"/>
        <color theme="1"/>
        <rFont val="Calibri"/>
        <family val="2"/>
        <scheme val="minor"/>
      </rPr>
      <t>Piekļuve teritorijas caur privātīpašumu. Īpašnieks ir atsaucīgs, bet jāuzmanās, lai mitrākā laikā ceļu neizbraukātu, jo īpašnieks šo ceļu izmanto, lai piekļūtu savām teritorijām.</t>
    </r>
  </si>
  <si>
    <t>DL "Lielupes palienes pļavas"</t>
  </si>
  <si>
    <t>PRA-21</t>
  </si>
  <si>
    <t>9000160944; 09000160944; 09000160175; 09000160175</t>
  </si>
  <si>
    <t>Pļaušana pārmitrā teritorijā ar nopļautās biomasas savākšanu</t>
  </si>
  <si>
    <t xml:space="preserve">Vienu reizi gadā, pēc 10.jūlija (vēlā pļauja) līdz 15. septembrim. </t>
  </si>
  <si>
    <t>Krūmu atvašu trimmerēšana (13,7 ha), kur iepriekš ir izcirsti krūmi, bet mitruma dēļ nav bijusi iespējama sakņu frēzēšana. Grāvja un meniķa uzturēšana</t>
  </si>
  <si>
    <r>
      <t xml:space="preserve">Teritorijā iespējams paaugstināts mitruma līmenis arī vasarā! Teritoriju var pļaut ar tehniku sausākajā sezonas brīdī vai rokas instrumentiem. Daļu teritorijas (~ 2 ha) vidusdaļā atstāj nepļautu, lielā dumpja </t>
    </r>
    <r>
      <rPr>
        <i/>
        <sz val="11"/>
        <color theme="1"/>
        <rFont val="Calibri"/>
        <family val="2"/>
        <scheme val="minor"/>
      </rPr>
      <t>Botaurus stellaris</t>
    </r>
    <r>
      <rPr>
        <sz val="11"/>
        <color theme="1"/>
        <rFont val="Calibri"/>
        <family val="2"/>
        <scheme val="minor"/>
      </rPr>
      <t xml:space="preserve"> ligzdošanai). </t>
    </r>
  </si>
  <si>
    <t>Ķemeru NP</t>
  </si>
  <si>
    <t>PRA-19-1-1</t>
  </si>
  <si>
    <t>Zemsedzes līdzināšana ar diskiem vai ganību ecēšām (6,13 ha)</t>
  </si>
  <si>
    <t>Teritorijā iespējams paaugstināts mitruma līmenis arī vasarā! Teritoriju var pļaut ar tehniku sausākajā sezonas brīdī vai rokas instrumentiem.</t>
  </si>
  <si>
    <t>PRA-19-1-2</t>
  </si>
  <si>
    <t>13000220131; 13000200074</t>
  </si>
  <si>
    <t>Zemsedzes līdzināšana ar diskiem vai ganību ecēšām (6,27 ha)</t>
  </si>
  <si>
    <t>PRA-19-1-3</t>
  </si>
  <si>
    <t>Teritorija (birze) ir akmeņaina, celmus frēzēt nav iespējams. Pļaušana ar rokas instrumentiem, sienu (pirmajos gados arī krūmu atvases) novācot un novedot no teritorijas.</t>
  </si>
  <si>
    <t>PRA-19-1-4</t>
  </si>
  <si>
    <t>Zemsedzes līdzināšana ar diskiem vai ganību ecēšām</t>
  </si>
  <si>
    <t>PRA-19-2</t>
  </si>
  <si>
    <t xml:space="preserve">Zemsedzes līdzināšana ar diskiem vai ganību ecēšām </t>
  </si>
  <si>
    <t>DL "Randu pļavas"</t>
  </si>
  <si>
    <t>VRA-24-1</t>
  </si>
  <si>
    <t xml:space="preserve">Visu veģetācijas sezonu: no maija sākuma līdz septembra beigām. Ganīt regulēti - mainot aplokus. </t>
  </si>
  <si>
    <t>Atjaunoto caurteku uzturēšana</t>
  </si>
  <si>
    <t>Teritorijā iespējams paaugstināts mitruma līmenis arī vasarā! Teritoriju var pļaut ar tehniku sausākajā sezonas brīdī ar piemērotu traktortehniku (kāpurķēdēm u.c.). Būtiski! Regulāri nopļaut niedres, lai varētu turpināt ar noganīšanu. Ganīšanas gadījumā svarīgi ir to uzsākt ļoti agri pavasarī, kad niedres ir līdz 15 cm garumā, kamēr lopi tās labprāt ēd. Pēc ganībām ir jāappļauj</t>
  </si>
  <si>
    <t>VRA-24-2</t>
  </si>
  <si>
    <t>66350010040; 66350010109</t>
  </si>
  <si>
    <t>Vienu reizi gadā, agrā pavasarī (maijā) - vasara sākumā</t>
  </si>
  <si>
    <t>Teritorijā iespējams paaugstināts mitruma līmenis arī vasarā! Teritoriju var pļaut ar tehniku sausākajā sezonas brīdī ar piemērotu traktortehniku (kāpurķēdēm u.c.)</t>
  </si>
  <si>
    <t>Gaujas NP</t>
  </si>
  <si>
    <t>VRA-28</t>
  </si>
  <si>
    <t>Iekritušo koku izvākšana</t>
  </si>
  <si>
    <t>Teritorijā iespējams paaugstināts mitruma līmenis arī vasarā! Teritoriju var pļaut ar tehniku(jāuzmanās no atsevišķiem celmiem) sausākajā sezonas brīdī vai rokas instrumentiem.</t>
  </si>
  <si>
    <t>VRA-32-1</t>
  </si>
  <si>
    <t>Vienu reizi gadā, no 1.jūlija līdz 15. septembrim</t>
  </si>
  <si>
    <t>Teritoriju var pļaut ar traktortehniku, bet nogāzes daļu ir iespējams pļaut ar rokas instrumentiem. Novākto sienu nonest no teritorijas ar rokām.</t>
  </si>
  <si>
    <t>VRA-32-2</t>
  </si>
  <si>
    <t>VRA-32-4</t>
  </si>
  <si>
    <t>VRA-55-1</t>
  </si>
  <si>
    <t>Iekritušo koku izvākšana; mežacūku rakumu līdzināšana</t>
  </si>
  <si>
    <t>Blakus pieguļošajās platībās ir sīklopu (aitu, kazu) ganības, tādēļ būtu izdevīgi ganības veikt arī šajā teritorijā. Svarīgi! Koku stumbrus norobežot ar sētiņu pirms ganību uzsākšanas (lai pasargātu no apgraušanas),  ja nogana ar kazām.</t>
  </si>
  <si>
    <t>VRA-55-2</t>
  </si>
  <si>
    <t>Blakus pieguļošajās platībās ir sīklopu (aitu, kazu) ganības, tādēļ būtu izdevīgi ganības veikt arī šajā teritorijā. ganību uzsākšanas (lai pasargātu no apgraušanas),  ja nogana ar kazām.</t>
  </si>
  <si>
    <t>VRA-67</t>
  </si>
  <si>
    <t xml:space="preserve">42460030027; 42460030094; </t>
  </si>
  <si>
    <t xml:space="preserve">Ganīšanu veic aplokā ar liellopiem vai aitām. Ganību intensitāte (liellopu vienības/ha) nedrīkst pārsniegt LAD noteikumos noteikto normu. </t>
  </si>
  <si>
    <t>VRA-70</t>
  </si>
  <si>
    <t>Velēnas, augsnes virskārtas uzirdināšana (ecēšana)</t>
  </si>
  <si>
    <t>Jāturpina samazināt sūnu segumu zālājā, to fragmentējot ar ecēšanas palīdzību.</t>
  </si>
  <si>
    <t>VRA-36</t>
  </si>
  <si>
    <t>Mežacūku rakumu līdzināšana</t>
  </si>
  <si>
    <t> </t>
  </si>
  <si>
    <t>VRA-40</t>
  </si>
  <si>
    <t>Teritorijā vēlama ir agrāka pļaušana - uzreiz pēc 1.jūlija, lai samazinātu ruderālo sugu daudzumu veģetācijā</t>
  </si>
  <si>
    <t>VRA-69</t>
  </si>
  <si>
    <t>Krustkalnu DR</t>
  </si>
  <si>
    <t>LRA-30</t>
  </si>
  <si>
    <t>Atvašu pļaušana</t>
  </si>
  <si>
    <t>Vienu reizi gadā, pēc 1.augusta līdz 14.martam</t>
  </si>
  <si>
    <t>Kurzemes reģionālās administrācijas teritorija</t>
  </si>
  <si>
    <t>66350010027; 66350010040</t>
  </si>
  <si>
    <t>VRA-27-1</t>
  </si>
  <si>
    <t>Invazīvo augu apkarošana pļaujot</t>
  </si>
  <si>
    <r>
      <t xml:space="preserve">Optimālais pļaušanas un siena savākšanas laiks ir jūnija otrā puse līdz jūlija pusei, jo šajā laikā invazīvā suga Kanādas zeltgalvīte </t>
    </r>
    <r>
      <rPr>
        <i/>
        <sz val="11"/>
        <color theme="1"/>
        <rFont val="Calibri"/>
        <family val="2"/>
        <scheme val="minor"/>
      </rPr>
      <t>Solidago canadensis</t>
    </r>
    <r>
      <rPr>
        <sz val="11"/>
        <color theme="1"/>
        <rFont val="Calibri"/>
        <family val="2"/>
        <scheme val="minor"/>
      </rPr>
      <t xml:space="preserve"> vēl nezied masveidā un to var paspēt nopļaut. Ja tiek pļauts vēlāk, tad teritorijas daļa ar invazīvo sugu pļaujama atsevišķi agrāk. Tā kā teritorijā vietām ir paaugstināts mitruma līmenis, darbu veikšanas laiks jāpielāgo konkrētā gada meteoroloģiskajiem apstākļiem. Siena ruļļi no teritorijas ir jāizved.</t>
    </r>
  </si>
  <si>
    <t>Teiču DR</t>
  </si>
  <si>
    <t>LRA-1-1; LRA-1-2; LRA-1-3; LRA-1-4; LRA-1-5; LRA-1-6</t>
  </si>
  <si>
    <t>invazīvo augu izpļaušana grāvjos</t>
  </si>
  <si>
    <t>Apsaimniekošanas veids pēc izvēles- vai nu ganīšana, vai pļaušana ar siena novākšanu un izvešanu no teritorijas. Var ik pēc gada vai diviem mainīt pļaušanu uz ganīšanu un otrādi, lai pavērotu kā mainās veģetācija un, lai neļautu ataugt krūmiem.</t>
  </si>
  <si>
    <t>LRA-1-3</t>
  </si>
  <si>
    <t>Invazīvo augu apkarošana</t>
  </si>
  <si>
    <t>Vienu reizi gadā līdz ziedkopu nobriešanai</t>
  </si>
  <si>
    <t xml:space="preserve">Vietās, kur tika līdzināta augsnes virskārta, bet netika izmantota rekultivācijas frēze, joprojām ir sastopams Sosnovska latvānis, jo augsne ir pilna ar sēklām. Apkarošanas metodes pēc izvēles, var apvienot vairākas vienlaikus- atsevišķi augošos var izrakt, var nocirst ziedkopas, var papildus nopļaut invadēto laukumu. Augi no teritorijas jāizvāc un jāutilizē. Ganīšana ar aitām var efektīvi ierobežot latvāņu izplatību. </t>
  </si>
  <si>
    <t>Latgales reģionālās administrācijas teritorija</t>
  </si>
  <si>
    <t>Pierīgas reģionālās administrācijas teritorija</t>
  </si>
  <si>
    <t>Vidzemes reģionālās administrācijas teritorija</t>
  </si>
  <si>
    <r>
      <rPr>
        <strike/>
        <sz val="11"/>
        <color rgb="FF000000"/>
        <rFont val="Calibri"/>
        <scheme val="minor"/>
      </rPr>
      <t>66350010027</t>
    </r>
    <r>
      <rPr>
        <sz val="11"/>
        <color rgb="FF000000"/>
        <rFont val="Calibri"/>
        <scheme val="minor"/>
      </rPr>
      <t>; 66350010040</t>
    </r>
  </si>
  <si>
    <r>
      <rPr>
        <sz val="11"/>
        <color rgb="FF000000"/>
        <rFont val="Calibri"/>
        <scheme val="minor"/>
      </rPr>
      <t>66350010040; 66350010109</t>
    </r>
  </si>
  <si>
    <t>KOPĀ</t>
  </si>
  <si>
    <t>Nomas maksa ha</t>
  </si>
  <si>
    <t>Lauku bloks</t>
  </si>
  <si>
    <t>Meža reģistrs</t>
  </si>
  <si>
    <t>saskaņā ar neatkarīga spec. vērtējumu</t>
  </si>
  <si>
    <t xml:space="preserve"> 30,71 EUR/ha bez PVN</t>
  </si>
  <si>
    <t>Lauku teritorijas</t>
  </si>
  <si>
    <t>Pilsēta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</si>
</sst>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8"/>
      <name val="Calibri"/>
      <family val="2"/>
      <scheme val="minor"/>
    </font>
    <font>
      <sz val="11"/>
      <name val="Calibri"/>
      <family val="2"/>
    </font>
    <font>
      <sz val="11"/>
      <color rgb="FF000000"/>
      <name val="Calibri"/>
      <family val="2"/>
      <scheme val="minor"/>
    </font>
    <font>
      <sz val="11"/>
      <color theme="1"/>
      <name val="Calibri"/>
      <family val="2"/>
    </font>
    <font>
      <b/>
      <sz val="14"/>
      <color theme="1"/>
      <name val="Times New Roman"/>
      <family val="1"/>
    </font>
    <font>
      <b/>
      <sz val="11"/>
      <color theme="1"/>
      <name val="Calibri"/>
      <family val="2"/>
      <charset val="186"/>
      <scheme val="minor"/>
    </font>
    <font>
      <b/>
      <sz val="14"/>
      <color rgb="FF00B050"/>
      <name val="Times New Roman"/>
      <family val="1"/>
      <charset val="186"/>
    </font>
    <font>
      <sz val="11"/>
      <color rgb="FF000000"/>
      <name val="Calibri"/>
      <family val="2"/>
    </font>
    <font>
      <sz val="11"/>
      <color rgb="FF000000"/>
      <name val="Calibri"/>
      <scheme val="minor"/>
    </font>
    <font>
      <strike/>
      <sz val="11"/>
      <color rgb="FF000000"/>
      <name val="Calibri"/>
      <scheme val="minor"/>
    </font>
    <font>
      <sz val="11"/>
      <color rgb="FF000000"/>
      <name val="Calibri"/>
    </font>
    <font>
      <sz val="11"/>
      <color rgb="FFFF0000"/>
      <name val="Calibri"/>
      <family val="2"/>
      <scheme val="minor"/>
    </font>
    <font>
      <b/>
      <sz val="11"/>
      <color rgb="FF000000"/>
      <name val="Calibri"/>
    </font>
    <font>
      <u/>
      <sz val="11"/>
      <color rgb="FF000000"/>
      <name val="Calibri"/>
    </font>
    <font>
      <sz val="11"/>
      <color theme="1"/>
      <name val="Calibri"/>
      <scheme val="minor"/>
    </font>
    <font>
      <b/>
      <sz val="12"/>
      <color theme="1"/>
      <name val="Calibri"/>
      <family val="2"/>
      <charset val="186"/>
      <scheme val="minor"/>
    </font>
    <font>
      <b/>
      <sz val="12"/>
      <color rgb="FFFF0000"/>
      <name val="Calibri"/>
      <family val="2"/>
      <charset val="186"/>
      <scheme val="minor"/>
    </font>
    <font>
      <sz val="11"/>
      <name val="Calibri"/>
      <family val="2"/>
      <scheme val="minor"/>
    </font>
    <font>
      <b/>
      <sz val="11"/>
      <name val="Calibri"/>
      <family val="2"/>
      <scheme val="minor"/>
    </font>
    <font>
      <b/>
      <sz val="11"/>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rgb="FFFFF2CC"/>
        <bgColor rgb="FF000000"/>
      </patternFill>
    </fill>
    <fill>
      <patternFill patternType="solid">
        <fgColor rgb="FF99FF33"/>
        <bgColor indexed="64"/>
      </patternFill>
    </fill>
    <fill>
      <patternFill patternType="solid">
        <fgColor theme="5"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rgb="FF000000"/>
      </top>
      <bottom style="thin">
        <color indexed="64"/>
      </bottom>
      <diagonal/>
    </border>
  </borders>
  <cellStyleXfs count="1">
    <xf numFmtId="0" fontId="0" fillId="0" borderId="0"/>
  </cellStyleXfs>
  <cellXfs count="76">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6" fillId="0" borderId="1" xfId="0" applyFont="1" applyBorder="1" applyAlignment="1">
      <alignment horizontal="center" vertical="center"/>
    </xf>
    <xf numFmtId="2" fontId="6"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2" fontId="0" fillId="0" borderId="0" xfId="0" applyNumberFormat="1" applyAlignment="1">
      <alignment horizontal="center" vertical="center"/>
    </xf>
    <xf numFmtId="0" fontId="1" fillId="0" borderId="0" xfId="0" applyFont="1" applyAlignment="1">
      <alignment horizontal="center" vertical="center" wrapText="1"/>
    </xf>
    <xf numFmtId="2" fontId="1" fillId="2" borderId="1" xfId="0" applyNumberFormat="1" applyFont="1" applyFill="1" applyBorder="1" applyAlignment="1">
      <alignment vertical="center" wrapText="1"/>
    </xf>
    <xf numFmtId="0" fontId="8" fillId="0" borderId="0" xfId="0" applyFont="1" applyAlignment="1">
      <alignment horizontal="left" vertical="center"/>
    </xf>
    <xf numFmtId="0" fontId="8" fillId="0" borderId="0" xfId="0" applyFont="1"/>
    <xf numFmtId="2" fontId="0" fillId="0" borderId="0" xfId="0" applyNumberFormat="1"/>
    <xf numFmtId="0" fontId="10" fillId="0" borderId="0" xfId="0" applyFont="1" applyAlignment="1">
      <alignment horizontal="left" vertical="center"/>
    </xf>
    <xf numFmtId="0" fontId="0" fillId="0" borderId="6" xfId="0" applyBorder="1" applyAlignment="1">
      <alignment horizontal="center" vertical="center" wrapText="1"/>
    </xf>
    <xf numFmtId="0" fontId="11" fillId="0" borderId="6" xfId="0" applyFont="1" applyBorder="1" applyAlignment="1">
      <alignment wrapText="1"/>
    </xf>
    <xf numFmtId="0" fontId="11" fillId="0" borderId="6" xfId="0" applyFont="1" applyBorder="1"/>
    <xf numFmtId="0" fontId="11" fillId="3" borderId="6" xfId="0" applyFont="1" applyFill="1" applyBorder="1" applyAlignment="1">
      <alignment wrapText="1"/>
    </xf>
    <xf numFmtId="0" fontId="11" fillId="3" borderId="6" xfId="0" applyFont="1" applyFill="1" applyBorder="1"/>
    <xf numFmtId="0" fontId="0" fillId="0" borderId="6" xfId="0" applyBorder="1"/>
    <xf numFmtId="0" fontId="11" fillId="0" borderId="7" xfId="0" applyFont="1" applyBorder="1" applyAlignment="1">
      <alignment wrapText="1"/>
    </xf>
    <xf numFmtId="0" fontId="11" fillId="0" borderId="7" xfId="0" applyFont="1" applyBorder="1"/>
    <xf numFmtId="0" fontId="11" fillId="3" borderId="7" xfId="0" applyFont="1" applyFill="1" applyBorder="1" applyAlignment="1">
      <alignment wrapText="1"/>
    </xf>
    <xf numFmtId="0" fontId="11" fillId="3" borderId="7" xfId="0" applyFont="1" applyFill="1" applyBorder="1"/>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4" fillId="0" borderId="1" xfId="0" applyFont="1" applyBorder="1" applyAlignment="1">
      <alignment horizontal="center" vertical="center" wrapText="1"/>
    </xf>
    <xf numFmtId="0" fontId="0" fillId="0" borderId="2" xfId="0"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2" fontId="19" fillId="0" borderId="0" xfId="0" applyNumberFormat="1" applyFont="1" applyAlignment="1">
      <alignment horizontal="center" vertical="center"/>
    </xf>
    <xf numFmtId="0" fontId="0" fillId="0" borderId="11" xfId="0"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6" xfId="0" applyBorder="1" applyAlignment="1">
      <alignment horizontal="center" vertical="center"/>
    </xf>
    <xf numFmtId="2" fontId="20" fillId="0" borderId="10" xfId="0" applyNumberFormat="1" applyFont="1" applyBorder="1" applyAlignment="1">
      <alignment horizontal="center" vertical="center"/>
    </xf>
    <xf numFmtId="2" fontId="21" fillId="4" borderId="1" xfId="0" applyNumberFormat="1" applyFont="1" applyFill="1" applyBorder="1" applyAlignment="1">
      <alignment horizontal="center" vertical="center" wrapText="1"/>
    </xf>
    <xf numFmtId="2" fontId="21" fillId="4"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21" fillId="4" borderId="2" xfId="0" applyFont="1" applyFill="1" applyBorder="1" applyAlignment="1">
      <alignment horizontal="center" vertical="center"/>
    </xf>
    <xf numFmtId="2" fontId="22" fillId="4" borderId="1" xfId="0" applyNumberFormat="1" applyFont="1" applyFill="1" applyBorder="1" applyAlignment="1">
      <alignment horizontal="center" vertical="center"/>
    </xf>
    <xf numFmtId="0" fontId="23" fillId="4" borderId="6"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9" fillId="0" borderId="1"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zoomScale="80" zoomScaleNormal="80" workbookViewId="0">
      <selection activeCell="E45" sqref="E45"/>
    </sheetView>
  </sheetViews>
  <sheetFormatPr defaultRowHeight="15" x14ac:dyDescent="0.25"/>
  <cols>
    <col min="1" max="1" width="13.5703125" style="5" customWidth="1"/>
    <col min="2" max="2" width="12.42578125" style="3" customWidth="1"/>
    <col min="3" max="3" width="20.28515625" style="3" customWidth="1"/>
    <col min="4" max="6" width="11.5703125" style="18" customWidth="1"/>
    <col min="7" max="7" width="15.28515625" style="3" customWidth="1"/>
    <col min="8" max="8" width="8" style="3" customWidth="1"/>
    <col min="9" max="9" width="10.42578125" style="18" customWidth="1"/>
    <col min="10" max="10" width="16.28515625" style="3" customWidth="1"/>
  </cols>
  <sheetData>
    <row r="1" spans="1:10" ht="27.6" customHeight="1" x14ac:dyDescent="0.25">
      <c r="A1" s="21" t="s">
        <v>0</v>
      </c>
    </row>
    <row r="2" spans="1:10" ht="27" customHeight="1" x14ac:dyDescent="0.3">
      <c r="A2" s="22" t="s">
        <v>1</v>
      </c>
    </row>
    <row r="3" spans="1:10" ht="14.45" customHeight="1" x14ac:dyDescent="0.25"/>
    <row r="4" spans="1:10" ht="29.1" customHeight="1" x14ac:dyDescent="0.25">
      <c r="A4" s="64" t="s">
        <v>2</v>
      </c>
      <c r="B4" s="64" t="s">
        <v>3</v>
      </c>
      <c r="C4" s="69" t="s">
        <v>4</v>
      </c>
      <c r="D4" s="66" t="s">
        <v>5</v>
      </c>
      <c r="E4" s="70" t="s">
        <v>124</v>
      </c>
      <c r="F4" s="70" t="s">
        <v>125</v>
      </c>
      <c r="G4" s="65" t="s">
        <v>6</v>
      </c>
      <c r="H4" s="67" t="s">
        <v>7</v>
      </c>
      <c r="I4" s="68"/>
      <c r="J4" s="63" t="s">
        <v>123</v>
      </c>
    </row>
    <row r="5" spans="1:10" s="5" customFormat="1" ht="57.6" customHeight="1" x14ac:dyDescent="0.25">
      <c r="A5" s="64"/>
      <c r="B5" s="64"/>
      <c r="C5" s="69"/>
      <c r="D5" s="66"/>
      <c r="E5" s="71"/>
      <c r="F5" s="71"/>
      <c r="G5" s="65"/>
      <c r="H5" s="6" t="s">
        <v>11</v>
      </c>
      <c r="I5" s="20" t="s">
        <v>12</v>
      </c>
      <c r="J5" s="63"/>
    </row>
    <row r="6" spans="1:10" s="5" customFormat="1" ht="57.6" customHeight="1" x14ac:dyDescent="0.25">
      <c r="A6" s="2" t="s">
        <v>13</v>
      </c>
      <c r="B6" s="2" t="s">
        <v>14</v>
      </c>
      <c r="C6" s="43">
        <v>88130020108</v>
      </c>
      <c r="D6" s="53">
        <v>0.46</v>
      </c>
      <c r="E6" s="9"/>
      <c r="F6" s="9"/>
      <c r="G6" s="7" t="s">
        <v>15</v>
      </c>
      <c r="H6" s="7" t="s">
        <v>16</v>
      </c>
      <c r="I6" s="14">
        <v>0.46</v>
      </c>
      <c r="J6" s="25" t="s">
        <v>126</v>
      </c>
    </row>
    <row r="7" spans="1:10" s="5" customFormat="1" ht="45" x14ac:dyDescent="0.25">
      <c r="A7" s="2" t="s">
        <v>13</v>
      </c>
      <c r="B7" s="2" t="s">
        <v>19</v>
      </c>
      <c r="C7" s="43" t="s">
        <v>20</v>
      </c>
      <c r="D7" s="53">
        <v>11.31</v>
      </c>
      <c r="E7" s="9"/>
      <c r="F7" s="9"/>
      <c r="G7" s="7" t="s">
        <v>15</v>
      </c>
      <c r="H7" s="7" t="s">
        <v>16</v>
      </c>
      <c r="I7" s="14">
        <v>11.31</v>
      </c>
      <c r="J7" s="25" t="s">
        <v>126</v>
      </c>
    </row>
    <row r="8" spans="1:10" s="5" customFormat="1" ht="45" x14ac:dyDescent="0.25">
      <c r="A8" s="2" t="s">
        <v>13</v>
      </c>
      <c r="B8" s="2" t="s">
        <v>24</v>
      </c>
      <c r="C8" s="43">
        <v>88130010097</v>
      </c>
      <c r="D8" s="53">
        <v>2.31</v>
      </c>
      <c r="E8" s="9"/>
      <c r="F8" s="9"/>
      <c r="G8" s="7" t="s">
        <v>15</v>
      </c>
      <c r="H8" s="7" t="s">
        <v>16</v>
      </c>
      <c r="I8" s="14">
        <v>2.31</v>
      </c>
      <c r="J8" s="25" t="s">
        <v>126</v>
      </c>
    </row>
    <row r="9" spans="1:10" s="5" customFormat="1" ht="45" x14ac:dyDescent="0.25">
      <c r="A9" s="2" t="s">
        <v>26</v>
      </c>
      <c r="B9" s="2" t="s">
        <v>27</v>
      </c>
      <c r="C9" s="2">
        <v>64780050029</v>
      </c>
      <c r="D9" s="53">
        <v>138</v>
      </c>
      <c r="E9" s="9"/>
      <c r="F9" s="9"/>
      <c r="G9" s="7" t="s">
        <v>28</v>
      </c>
      <c r="H9" s="7" t="s">
        <v>16</v>
      </c>
      <c r="I9" s="14">
        <v>138</v>
      </c>
      <c r="J9" s="25" t="s">
        <v>127</v>
      </c>
    </row>
    <row r="10" spans="1:10" ht="45" x14ac:dyDescent="0.25">
      <c r="A10" s="2" t="s">
        <v>32</v>
      </c>
      <c r="B10" s="1" t="s">
        <v>33</v>
      </c>
      <c r="C10" s="1">
        <v>64860140015</v>
      </c>
      <c r="D10" s="54">
        <v>2.44</v>
      </c>
      <c r="E10" s="8"/>
      <c r="F10" s="8"/>
      <c r="G10" s="7" t="s">
        <v>15</v>
      </c>
      <c r="H10" s="7" t="s">
        <v>16</v>
      </c>
      <c r="I10" s="10">
        <v>2.44</v>
      </c>
      <c r="J10" s="25" t="s">
        <v>127</v>
      </c>
    </row>
    <row r="11" spans="1:10" ht="45" x14ac:dyDescent="0.25">
      <c r="A11" s="2" t="s">
        <v>36</v>
      </c>
      <c r="B11" s="1" t="s">
        <v>37</v>
      </c>
      <c r="C11" s="1">
        <v>17000010008</v>
      </c>
      <c r="D11" s="54">
        <v>3.58</v>
      </c>
      <c r="E11" s="8"/>
      <c r="F11" s="8"/>
      <c r="G11" s="7" t="s">
        <v>15</v>
      </c>
      <c r="H11" s="7" t="s">
        <v>16</v>
      </c>
      <c r="I11" s="10">
        <v>3.58</v>
      </c>
      <c r="J11" s="25" t="s">
        <v>127</v>
      </c>
    </row>
    <row r="12" spans="1:10" ht="201" customHeight="1" x14ac:dyDescent="0.25">
      <c r="A12" s="2" t="s">
        <v>36</v>
      </c>
      <c r="B12" s="1" t="s">
        <v>40</v>
      </c>
      <c r="C12" s="1">
        <v>17000010007</v>
      </c>
      <c r="D12" s="59">
        <v>14.14</v>
      </c>
      <c r="E12" s="8"/>
      <c r="F12" s="8"/>
      <c r="G12" s="7" t="s">
        <v>15</v>
      </c>
      <c r="H12" s="7" t="s">
        <v>16</v>
      </c>
      <c r="I12" s="10">
        <v>5.48</v>
      </c>
      <c r="J12" s="25" t="s">
        <v>127</v>
      </c>
    </row>
    <row r="13" spans="1:10" ht="204" customHeight="1" x14ac:dyDescent="0.25">
      <c r="A13" s="2" t="s">
        <v>36</v>
      </c>
      <c r="B13" s="1" t="s">
        <v>43</v>
      </c>
      <c r="C13" s="1">
        <v>17000010007</v>
      </c>
      <c r="D13" s="59">
        <v>5.73</v>
      </c>
      <c r="E13" s="8"/>
      <c r="F13" s="8"/>
      <c r="G13" s="7" t="s">
        <v>15</v>
      </c>
      <c r="H13" s="7" t="s">
        <v>16</v>
      </c>
      <c r="I13" s="10">
        <v>0.25</v>
      </c>
      <c r="J13" s="25" t="s">
        <v>127</v>
      </c>
    </row>
    <row r="14" spans="1:10" ht="90" x14ac:dyDescent="0.25">
      <c r="A14" s="2" t="s">
        <v>45</v>
      </c>
      <c r="B14" s="1" t="s">
        <v>46</v>
      </c>
      <c r="C14" s="43" t="s">
        <v>47</v>
      </c>
      <c r="D14" s="54">
        <v>13.71</v>
      </c>
      <c r="E14" s="8"/>
      <c r="F14" s="8"/>
      <c r="G14" s="7" t="s">
        <v>48</v>
      </c>
      <c r="H14" s="7" t="s">
        <v>16</v>
      </c>
      <c r="I14" s="11">
        <v>13.71</v>
      </c>
      <c r="J14" s="25" t="s">
        <v>126</v>
      </c>
    </row>
    <row r="15" spans="1:10" ht="45" x14ac:dyDescent="0.25">
      <c r="A15" s="2" t="s">
        <v>52</v>
      </c>
      <c r="B15" s="1" t="s">
        <v>53</v>
      </c>
      <c r="C15" s="44">
        <v>13000220131</v>
      </c>
      <c r="D15" s="55">
        <v>6.13</v>
      </c>
      <c r="E15" s="1"/>
      <c r="F15" s="1"/>
      <c r="G15" s="7" t="s">
        <v>15</v>
      </c>
      <c r="H15" s="7" t="s">
        <v>16</v>
      </c>
      <c r="I15" s="11">
        <v>6.13</v>
      </c>
      <c r="J15" s="25" t="s">
        <v>126</v>
      </c>
    </row>
    <row r="16" spans="1:10" ht="45" x14ac:dyDescent="0.25">
      <c r="A16" s="2" t="s">
        <v>52</v>
      </c>
      <c r="B16" s="1" t="s">
        <v>56</v>
      </c>
      <c r="C16" s="43" t="s">
        <v>57</v>
      </c>
      <c r="D16" s="55">
        <v>6.27</v>
      </c>
      <c r="E16" s="1"/>
      <c r="F16" s="1"/>
      <c r="G16" s="7" t="s">
        <v>15</v>
      </c>
      <c r="H16" s="7" t="s">
        <v>16</v>
      </c>
      <c r="I16" s="11">
        <v>6.27</v>
      </c>
      <c r="J16" s="25" t="s">
        <v>126</v>
      </c>
    </row>
    <row r="17" spans="1:10" ht="45" x14ac:dyDescent="0.25">
      <c r="A17" s="2" t="s">
        <v>52</v>
      </c>
      <c r="B17" s="1" t="s">
        <v>59</v>
      </c>
      <c r="C17" s="44">
        <v>13000220131</v>
      </c>
      <c r="D17" s="55">
        <v>1.25</v>
      </c>
      <c r="E17" s="1"/>
      <c r="F17" s="1"/>
      <c r="G17" s="7" t="s">
        <v>15</v>
      </c>
      <c r="H17" s="7" t="s">
        <v>16</v>
      </c>
      <c r="I17" s="11">
        <v>1.25</v>
      </c>
      <c r="J17" s="25" t="s">
        <v>126</v>
      </c>
    </row>
    <row r="18" spans="1:10" ht="45" x14ac:dyDescent="0.25">
      <c r="A18" s="2" t="s">
        <v>52</v>
      </c>
      <c r="B18" s="1" t="s">
        <v>61</v>
      </c>
      <c r="C18" s="44">
        <v>13000220131</v>
      </c>
      <c r="D18" s="55">
        <v>0.44</v>
      </c>
      <c r="E18" s="1"/>
      <c r="F18" s="1"/>
      <c r="G18" s="7" t="s">
        <v>15</v>
      </c>
      <c r="H18" s="7" t="s">
        <v>16</v>
      </c>
      <c r="I18" s="11">
        <v>0.44</v>
      </c>
      <c r="J18" s="25" t="s">
        <v>126</v>
      </c>
    </row>
    <row r="19" spans="1:10" ht="45" x14ac:dyDescent="0.25">
      <c r="A19" s="2" t="s">
        <v>52</v>
      </c>
      <c r="B19" s="1" t="s">
        <v>63</v>
      </c>
      <c r="C19" s="44">
        <v>13000220131</v>
      </c>
      <c r="D19" s="55">
        <v>1.74</v>
      </c>
      <c r="E19" s="1"/>
      <c r="F19" s="1"/>
      <c r="G19" s="7" t="s">
        <v>15</v>
      </c>
      <c r="H19" s="7" t="s">
        <v>16</v>
      </c>
      <c r="I19" s="11">
        <v>1.74</v>
      </c>
      <c r="J19" s="25" t="s">
        <v>126</v>
      </c>
    </row>
    <row r="20" spans="1:10" ht="45" x14ac:dyDescent="0.25">
      <c r="A20" s="2" t="s">
        <v>65</v>
      </c>
      <c r="B20" s="1" t="s">
        <v>66</v>
      </c>
      <c r="C20" s="35">
        <v>66350010040</v>
      </c>
      <c r="D20" s="55">
        <v>25.29</v>
      </c>
      <c r="E20" s="1"/>
      <c r="F20" s="1"/>
      <c r="G20" s="7" t="s">
        <v>28</v>
      </c>
      <c r="H20" s="7" t="s">
        <v>16</v>
      </c>
      <c r="I20" s="11">
        <v>25.29</v>
      </c>
      <c r="J20" s="25" t="s">
        <v>127</v>
      </c>
    </row>
    <row r="21" spans="1:10" ht="90" x14ac:dyDescent="0.25">
      <c r="A21" s="2" t="s">
        <v>65</v>
      </c>
      <c r="B21" s="1" t="s">
        <v>70</v>
      </c>
      <c r="C21" s="35" t="s">
        <v>71</v>
      </c>
      <c r="D21" s="55">
        <v>2.5499999999999998</v>
      </c>
      <c r="E21" s="1"/>
      <c r="F21" s="1"/>
      <c r="G21" s="7" t="s">
        <v>48</v>
      </c>
      <c r="H21" s="7" t="s">
        <v>16</v>
      </c>
      <c r="I21" s="11">
        <v>4.7300000000000004</v>
      </c>
      <c r="J21" s="25" t="s">
        <v>127</v>
      </c>
    </row>
    <row r="22" spans="1:10" ht="45" x14ac:dyDescent="0.25">
      <c r="A22" s="2" t="s">
        <v>74</v>
      </c>
      <c r="B22" s="1" t="s">
        <v>75</v>
      </c>
      <c r="C22" s="1">
        <v>42820090087</v>
      </c>
      <c r="D22" s="55">
        <v>5.68</v>
      </c>
      <c r="E22" s="1"/>
      <c r="F22" s="1"/>
      <c r="G22" s="7" t="s">
        <v>15</v>
      </c>
      <c r="H22" s="7" t="s">
        <v>16</v>
      </c>
      <c r="I22" s="11">
        <v>0.43</v>
      </c>
      <c r="J22" s="25" t="s">
        <v>127</v>
      </c>
    </row>
    <row r="23" spans="1:10" ht="45" x14ac:dyDescent="0.25">
      <c r="A23" s="2" t="s">
        <v>74</v>
      </c>
      <c r="B23" s="1" t="s">
        <v>78</v>
      </c>
      <c r="C23" s="1">
        <v>42820090087</v>
      </c>
      <c r="D23" s="55">
        <v>0.74</v>
      </c>
      <c r="E23" s="1"/>
      <c r="F23" s="1"/>
      <c r="G23" s="7" t="s">
        <v>15</v>
      </c>
      <c r="H23" s="7" t="s">
        <v>16</v>
      </c>
      <c r="I23" s="11">
        <v>0.74</v>
      </c>
      <c r="J23" s="25" t="s">
        <v>127</v>
      </c>
    </row>
    <row r="24" spans="1:10" ht="45" x14ac:dyDescent="0.25">
      <c r="A24" s="2" t="s">
        <v>74</v>
      </c>
      <c r="B24" s="1" t="s">
        <v>81</v>
      </c>
      <c r="C24" s="1">
        <v>42820090088</v>
      </c>
      <c r="D24" s="55">
        <v>0.39</v>
      </c>
      <c r="E24" s="1"/>
      <c r="F24" s="1"/>
      <c r="G24" s="7" t="s">
        <v>15</v>
      </c>
      <c r="H24" s="7" t="s">
        <v>16</v>
      </c>
      <c r="I24" s="11">
        <v>0.39</v>
      </c>
      <c r="J24" s="25" t="s">
        <v>127</v>
      </c>
    </row>
    <row r="25" spans="1:10" ht="45" x14ac:dyDescent="0.25">
      <c r="A25" s="2" t="s">
        <v>74</v>
      </c>
      <c r="B25" s="1" t="s">
        <v>82</v>
      </c>
      <c r="C25" s="1">
        <v>42820090089</v>
      </c>
      <c r="D25" s="55">
        <v>0.23</v>
      </c>
      <c r="E25" s="1"/>
      <c r="F25" s="1"/>
      <c r="G25" s="7" t="s">
        <v>15</v>
      </c>
      <c r="H25" s="7" t="s">
        <v>16</v>
      </c>
      <c r="I25" s="11">
        <v>0.23</v>
      </c>
      <c r="J25" s="25" t="s">
        <v>127</v>
      </c>
    </row>
    <row r="26" spans="1:10" ht="45" x14ac:dyDescent="0.25">
      <c r="A26" s="2" t="s">
        <v>74</v>
      </c>
      <c r="B26" s="1" t="s">
        <v>83</v>
      </c>
      <c r="C26" s="1">
        <v>80680090264</v>
      </c>
      <c r="D26" s="55">
        <f>0.76+2.38</f>
        <v>3.1399999999999997</v>
      </c>
      <c r="E26" s="1"/>
      <c r="F26" s="1"/>
      <c r="G26" s="7" t="s">
        <v>15</v>
      </c>
      <c r="H26" s="7" t="s">
        <v>16</v>
      </c>
      <c r="I26" s="11">
        <v>0.85</v>
      </c>
      <c r="J26" s="25" t="s">
        <v>127</v>
      </c>
    </row>
    <row r="27" spans="1:10" ht="45" x14ac:dyDescent="0.25">
      <c r="A27" s="2" t="s">
        <v>74</v>
      </c>
      <c r="B27" s="1" t="s">
        <v>86</v>
      </c>
      <c r="C27" s="1">
        <v>80680090265</v>
      </c>
      <c r="D27" s="55">
        <v>0.65</v>
      </c>
      <c r="E27" s="1"/>
      <c r="F27" s="1"/>
      <c r="G27" s="7" t="s">
        <v>15</v>
      </c>
      <c r="H27" s="7" t="s">
        <v>16</v>
      </c>
      <c r="I27" s="11">
        <v>0.65</v>
      </c>
      <c r="J27" s="25" t="s">
        <v>127</v>
      </c>
    </row>
    <row r="28" spans="1:10" ht="193.5" customHeight="1" x14ac:dyDescent="0.25">
      <c r="A28" s="2" t="s">
        <v>74</v>
      </c>
      <c r="B28" s="1" t="s">
        <v>88</v>
      </c>
      <c r="C28" s="2" t="s">
        <v>89</v>
      </c>
      <c r="D28" s="59">
        <v>6.85</v>
      </c>
      <c r="E28" s="8"/>
      <c r="F28" s="8"/>
      <c r="G28" s="7" t="s">
        <v>28</v>
      </c>
      <c r="H28" s="11" t="s">
        <v>16</v>
      </c>
      <c r="I28" s="10">
        <v>6.45</v>
      </c>
      <c r="J28" s="25" t="s">
        <v>127</v>
      </c>
    </row>
    <row r="29" spans="1:10" ht="45" x14ac:dyDescent="0.25">
      <c r="A29" s="1" t="s">
        <v>74</v>
      </c>
      <c r="B29" s="1" t="s">
        <v>91</v>
      </c>
      <c r="C29" s="1">
        <v>42820070155</v>
      </c>
      <c r="D29" s="55">
        <v>1.58</v>
      </c>
      <c r="E29" s="1"/>
      <c r="F29" s="1"/>
      <c r="G29" s="7" t="s">
        <v>15</v>
      </c>
      <c r="H29" s="7" t="s">
        <v>16</v>
      </c>
      <c r="I29" s="11">
        <v>1.58</v>
      </c>
      <c r="J29" s="25" t="s">
        <v>127</v>
      </c>
    </row>
    <row r="30" spans="1:10" ht="45" x14ac:dyDescent="0.25">
      <c r="A30" s="49" t="s">
        <v>74</v>
      </c>
      <c r="B30" s="47" t="s">
        <v>94</v>
      </c>
      <c r="C30" s="49">
        <v>80680110089</v>
      </c>
      <c r="D30" s="56">
        <v>0.73</v>
      </c>
      <c r="E30" s="47"/>
      <c r="F30" s="47"/>
      <c r="G30" s="28" t="s">
        <v>15</v>
      </c>
      <c r="H30" s="28" t="s">
        <v>16</v>
      </c>
      <c r="I30" s="29">
        <v>0.73</v>
      </c>
      <c r="J30" s="25" t="s">
        <v>127</v>
      </c>
    </row>
    <row r="31" spans="1:10" ht="45" x14ac:dyDescent="0.25">
      <c r="A31" s="50" t="s">
        <v>74</v>
      </c>
      <c r="B31" s="48" t="s">
        <v>97</v>
      </c>
      <c r="C31" s="50">
        <v>80680100097</v>
      </c>
      <c r="D31" s="57">
        <v>1.73</v>
      </c>
      <c r="E31" s="48"/>
      <c r="F31" s="48"/>
      <c r="G31" s="33" t="s">
        <v>15</v>
      </c>
      <c r="H31" s="33" t="s">
        <v>16</v>
      </c>
      <c r="I31" s="34">
        <v>1.73</v>
      </c>
      <c r="J31" s="25" t="s">
        <v>127</v>
      </c>
    </row>
    <row r="32" spans="1:10" ht="229.5" customHeight="1" x14ac:dyDescent="0.25">
      <c r="A32" s="49" t="s">
        <v>74</v>
      </c>
      <c r="B32" s="47" t="s">
        <v>99</v>
      </c>
      <c r="C32" s="51">
        <v>42620010136</v>
      </c>
      <c r="D32" s="60">
        <v>1.45</v>
      </c>
      <c r="E32" s="47"/>
      <c r="F32" s="47"/>
      <c r="G32" s="28" t="s">
        <v>15</v>
      </c>
      <c r="H32" s="33" t="s">
        <v>16</v>
      </c>
      <c r="I32" s="34">
        <v>1.45</v>
      </c>
      <c r="J32" s="25" t="s">
        <v>127</v>
      </c>
    </row>
    <row r="33" spans="1:10" ht="30.75" thickBot="1" x14ac:dyDescent="0.3">
      <c r="A33" s="42" t="s">
        <v>100</v>
      </c>
      <c r="B33" s="42" t="s">
        <v>101</v>
      </c>
      <c r="C33" s="42">
        <v>70740050013</v>
      </c>
      <c r="D33" s="58">
        <v>4.8600000000000003</v>
      </c>
      <c r="E33" s="46"/>
      <c r="F33" s="46"/>
      <c r="G33" s="7" t="s">
        <v>102</v>
      </c>
      <c r="H33" s="7" t="s">
        <v>16</v>
      </c>
      <c r="I33" s="11">
        <v>4.8600000000000003</v>
      </c>
      <c r="J33" s="25" t="s">
        <v>127</v>
      </c>
    </row>
    <row r="34" spans="1:10" ht="16.5" thickBot="1" x14ac:dyDescent="0.3">
      <c r="A34" s="61" t="s">
        <v>122</v>
      </c>
      <c r="B34" s="62"/>
      <c r="C34" s="62"/>
      <c r="D34" s="52">
        <f>SUM(D6:D33)</f>
        <v>263.38</v>
      </c>
      <c r="E34" s="45"/>
      <c r="F34" s="45"/>
    </row>
    <row r="35" spans="1:10" x14ac:dyDescent="0.25">
      <c r="C35" s="3" t="s">
        <v>128</v>
      </c>
      <c r="D35" s="18">
        <f>D9+D10+D11+D12+D13+D20+D21+D22+D23+D24+D25+D26+D27+D28+D29+D30+D31+D32+D33</f>
        <v>219.76</v>
      </c>
    </row>
    <row r="36" spans="1:10" x14ac:dyDescent="0.25">
      <c r="C36" s="3" t="s">
        <v>129</v>
      </c>
      <c r="D36" s="18">
        <f>D6+D7+D8+D14+D15+D16+D17+D18+D19</f>
        <v>43.62</v>
      </c>
    </row>
    <row r="39" spans="1:10" x14ac:dyDescent="0.25">
      <c r="D39" s="18">
        <f>D35+D36</f>
        <v>263.38</v>
      </c>
    </row>
  </sheetData>
  <autoFilter ref="A5:I33" xr:uid="{00000000-0001-0000-0000-000000000000}"/>
  <mergeCells count="10">
    <mergeCell ref="A34:C34"/>
    <mergeCell ref="J4:J5"/>
    <mergeCell ref="B4:B5"/>
    <mergeCell ref="A4:A5"/>
    <mergeCell ref="G4:G5"/>
    <mergeCell ref="D4:D5"/>
    <mergeCell ref="H4:I4"/>
    <mergeCell ref="C4:C5"/>
    <mergeCell ref="E4:E5"/>
    <mergeCell ref="F4:F5"/>
  </mergeCells>
  <phoneticPr fontId="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0138-8F76-4274-952E-462E60F1EDDC}">
  <sheetPr filterMode="1">
    <pageSetUpPr fitToPage="1"/>
  </sheetPr>
  <dimension ref="A1:J34"/>
  <sheetViews>
    <sheetView topLeftCell="A12" zoomScale="80" zoomScaleNormal="80" workbookViewId="0">
      <selection activeCell="K1" sqref="K1:K1048576"/>
    </sheetView>
  </sheetViews>
  <sheetFormatPr defaultRowHeight="15" x14ac:dyDescent="0.25"/>
  <cols>
    <col min="1" max="1" width="13.5703125" style="5" customWidth="1"/>
    <col min="2" max="2" width="13.85546875" style="3" customWidth="1"/>
    <col min="3" max="3" width="24.42578125" style="3" customWidth="1"/>
    <col min="4" max="4" width="19.5703125" style="18" customWidth="1"/>
    <col min="5" max="5" width="12.42578125" style="3" customWidth="1"/>
    <col min="6" max="6" width="9.5703125" style="3" customWidth="1"/>
    <col min="7" max="7" width="9.140625" style="18" customWidth="1"/>
    <col min="8" max="8" width="15.85546875" style="3" customWidth="1"/>
    <col min="9" max="9" width="17.42578125" style="3" customWidth="1"/>
    <col min="10" max="10" width="55" style="3" customWidth="1"/>
  </cols>
  <sheetData>
    <row r="1" spans="1:10" ht="27.6" customHeight="1" x14ac:dyDescent="0.25">
      <c r="A1" s="21" t="s">
        <v>0</v>
      </c>
    </row>
    <row r="2" spans="1:10" ht="27" customHeight="1" x14ac:dyDescent="0.3">
      <c r="A2" s="22" t="s">
        <v>1</v>
      </c>
    </row>
    <row r="3" spans="1:10" ht="21" customHeight="1" x14ac:dyDescent="0.25">
      <c r="A3" s="24" t="s">
        <v>104</v>
      </c>
      <c r="H3" s="19"/>
    </row>
    <row r="4" spans="1:10" ht="29.1" customHeight="1" x14ac:dyDescent="0.25">
      <c r="A4" s="64" t="s">
        <v>2</v>
      </c>
      <c r="B4" s="64" t="s">
        <v>3</v>
      </c>
      <c r="C4" s="69" t="s">
        <v>4</v>
      </c>
      <c r="D4" s="66" t="s">
        <v>5</v>
      </c>
      <c r="E4" s="65" t="s">
        <v>6</v>
      </c>
      <c r="F4" s="67" t="s">
        <v>7</v>
      </c>
      <c r="G4" s="68"/>
      <c r="H4" s="65" t="s">
        <v>8</v>
      </c>
      <c r="I4" s="64" t="s">
        <v>9</v>
      </c>
      <c r="J4" s="64" t="s">
        <v>10</v>
      </c>
    </row>
    <row r="5" spans="1:10" s="5" customFormat="1" ht="57.6" customHeight="1" x14ac:dyDescent="0.25">
      <c r="A5" s="64"/>
      <c r="B5" s="64"/>
      <c r="C5" s="69"/>
      <c r="D5" s="66"/>
      <c r="E5" s="65"/>
      <c r="F5" s="6" t="s">
        <v>11</v>
      </c>
      <c r="G5" s="20" t="s">
        <v>12</v>
      </c>
      <c r="H5" s="65"/>
      <c r="I5" s="64"/>
      <c r="J5" s="64"/>
    </row>
    <row r="6" spans="1:10" s="5" customFormat="1" ht="57.6" customHeight="1" x14ac:dyDescent="0.25">
      <c r="A6" s="39" t="s">
        <v>13</v>
      </c>
      <c r="B6" s="39" t="s">
        <v>14</v>
      </c>
      <c r="C6" s="2">
        <v>88130020108</v>
      </c>
      <c r="D6" s="9">
        <v>0.46</v>
      </c>
      <c r="E6" s="7" t="s">
        <v>15</v>
      </c>
      <c r="F6" s="7" t="s">
        <v>16</v>
      </c>
      <c r="G6" s="14">
        <v>0.46</v>
      </c>
      <c r="H6" s="7" t="s">
        <v>17</v>
      </c>
      <c r="I6" s="16" t="s">
        <v>18</v>
      </c>
      <c r="J6" s="37"/>
    </row>
    <row r="7" spans="1:10" s="5" customFormat="1" ht="218.45" customHeight="1" x14ac:dyDescent="0.25">
      <c r="A7" s="39" t="s">
        <v>13</v>
      </c>
      <c r="B7" s="39" t="s">
        <v>19</v>
      </c>
      <c r="C7" s="2" t="s">
        <v>20</v>
      </c>
      <c r="D7" s="9">
        <v>11.31</v>
      </c>
      <c r="E7" s="7" t="s">
        <v>15</v>
      </c>
      <c r="F7" s="7" t="s">
        <v>16</v>
      </c>
      <c r="G7" s="14">
        <v>11.31</v>
      </c>
      <c r="H7" s="7" t="s">
        <v>21</v>
      </c>
      <c r="I7" s="2" t="s">
        <v>22</v>
      </c>
      <c r="J7" s="41" t="s">
        <v>23</v>
      </c>
    </row>
    <row r="8" spans="1:10" s="5" customFormat="1" ht="63.95" customHeight="1" x14ac:dyDescent="0.25">
      <c r="A8" s="39" t="s">
        <v>13</v>
      </c>
      <c r="B8" s="39" t="s">
        <v>24</v>
      </c>
      <c r="C8" s="2">
        <v>88130010097</v>
      </c>
      <c r="D8" s="9">
        <v>2.31</v>
      </c>
      <c r="E8" s="7" t="s">
        <v>15</v>
      </c>
      <c r="F8" s="7" t="s">
        <v>16</v>
      </c>
      <c r="G8" s="14">
        <v>2.31</v>
      </c>
      <c r="H8" s="7" t="s">
        <v>21</v>
      </c>
      <c r="I8" s="1" t="s">
        <v>18</v>
      </c>
      <c r="J8" s="38" t="s">
        <v>25</v>
      </c>
    </row>
    <row r="9" spans="1:10" s="5" customFormat="1" ht="129" customHeight="1" x14ac:dyDescent="0.25">
      <c r="A9" s="39" t="s">
        <v>26</v>
      </c>
      <c r="B9" s="39" t="s">
        <v>27</v>
      </c>
      <c r="C9" s="2">
        <v>64780050029</v>
      </c>
      <c r="D9" s="9">
        <v>138</v>
      </c>
      <c r="E9" s="7" t="s">
        <v>28</v>
      </c>
      <c r="F9" s="7" t="s">
        <v>16</v>
      </c>
      <c r="G9" s="14">
        <v>138.72</v>
      </c>
      <c r="H9" s="7" t="s">
        <v>29</v>
      </c>
      <c r="I9" s="2" t="s">
        <v>30</v>
      </c>
      <c r="J9" s="2" t="s">
        <v>31</v>
      </c>
    </row>
    <row r="10" spans="1:10" ht="68.45" customHeight="1" x14ac:dyDescent="0.25">
      <c r="A10" s="39" t="s">
        <v>32</v>
      </c>
      <c r="B10" s="40" t="s">
        <v>33</v>
      </c>
      <c r="C10" s="1">
        <v>64860140015</v>
      </c>
      <c r="D10" s="8">
        <v>2.44</v>
      </c>
      <c r="E10" s="7" t="s">
        <v>15</v>
      </c>
      <c r="F10" s="7" t="s">
        <v>16</v>
      </c>
      <c r="G10" s="10">
        <v>2.44</v>
      </c>
      <c r="H10" s="7" t="s">
        <v>21</v>
      </c>
      <c r="I10" s="2" t="s">
        <v>34</v>
      </c>
      <c r="J10" s="2" t="s">
        <v>35</v>
      </c>
    </row>
    <row r="11" spans="1:10" ht="102.95" customHeight="1" x14ac:dyDescent="0.25">
      <c r="A11" s="39" t="s">
        <v>36</v>
      </c>
      <c r="B11" s="40" t="s">
        <v>37</v>
      </c>
      <c r="C11" s="1">
        <v>17000010008</v>
      </c>
      <c r="D11" s="8">
        <v>3.58</v>
      </c>
      <c r="E11" s="7" t="s">
        <v>15</v>
      </c>
      <c r="F11" s="7" t="s">
        <v>16</v>
      </c>
      <c r="G11" s="10">
        <v>3.58</v>
      </c>
      <c r="H11" s="7" t="s">
        <v>17</v>
      </c>
      <c r="I11" s="2" t="s">
        <v>38</v>
      </c>
      <c r="J11" s="4" t="s">
        <v>39</v>
      </c>
    </row>
    <row r="12" spans="1:10" ht="195" x14ac:dyDescent="0.25">
      <c r="A12" s="39" t="s">
        <v>36</v>
      </c>
      <c r="B12" s="40" t="s">
        <v>40</v>
      </c>
      <c r="C12" s="1">
        <v>17000010007</v>
      </c>
      <c r="D12" s="8">
        <v>14.14</v>
      </c>
      <c r="E12" s="7" t="s">
        <v>15</v>
      </c>
      <c r="F12" s="7" t="s">
        <v>16</v>
      </c>
      <c r="G12" s="10">
        <v>14.14</v>
      </c>
      <c r="H12" s="7" t="s">
        <v>21</v>
      </c>
      <c r="I12" s="2" t="s">
        <v>41</v>
      </c>
      <c r="J12" s="4" t="s">
        <v>42</v>
      </c>
    </row>
    <row r="13" spans="1:10" ht="89.45" customHeight="1" x14ac:dyDescent="0.25">
      <c r="A13" s="39" t="s">
        <v>36</v>
      </c>
      <c r="B13" s="40" t="s">
        <v>43</v>
      </c>
      <c r="C13" s="1">
        <v>17000010007</v>
      </c>
      <c r="D13" s="8">
        <v>5.73</v>
      </c>
      <c r="E13" s="7" t="s">
        <v>15</v>
      </c>
      <c r="F13" s="7" t="s">
        <v>16</v>
      </c>
      <c r="G13" s="10">
        <v>5.73</v>
      </c>
      <c r="H13" s="7" t="s">
        <v>17</v>
      </c>
      <c r="I13" s="16" t="s">
        <v>18</v>
      </c>
      <c r="J13" s="4" t="s">
        <v>44</v>
      </c>
    </row>
    <row r="14" spans="1:10" ht="150" hidden="1" x14ac:dyDescent="0.25">
      <c r="A14" s="2" t="s">
        <v>45</v>
      </c>
      <c r="B14" s="1" t="s">
        <v>46</v>
      </c>
      <c r="C14" s="2" t="s">
        <v>47</v>
      </c>
      <c r="D14" s="8">
        <v>13.7</v>
      </c>
      <c r="E14" s="7" t="s">
        <v>48</v>
      </c>
      <c r="F14" s="7" t="s">
        <v>16</v>
      </c>
      <c r="G14" s="11">
        <v>13.7</v>
      </c>
      <c r="H14" s="7" t="s">
        <v>49</v>
      </c>
      <c r="I14" s="2" t="s">
        <v>50</v>
      </c>
      <c r="J14" s="2" t="s">
        <v>51</v>
      </c>
    </row>
    <row r="15" spans="1:10" ht="75" hidden="1" x14ac:dyDescent="0.25">
      <c r="A15" s="2" t="s">
        <v>52</v>
      </c>
      <c r="B15" s="1" t="s">
        <v>53</v>
      </c>
      <c r="C15" s="1">
        <v>13000220131</v>
      </c>
      <c r="D15" s="1">
        <v>6.13</v>
      </c>
      <c r="E15" s="7" t="s">
        <v>15</v>
      </c>
      <c r="F15" s="7" t="s">
        <v>16</v>
      </c>
      <c r="G15" s="11">
        <v>6.13</v>
      </c>
      <c r="H15" s="7" t="s">
        <v>17</v>
      </c>
      <c r="I15" s="2" t="s">
        <v>54</v>
      </c>
      <c r="J15" s="2" t="s">
        <v>55</v>
      </c>
    </row>
    <row r="16" spans="1:10" ht="75" hidden="1" x14ac:dyDescent="0.25">
      <c r="A16" s="2" t="s">
        <v>52</v>
      </c>
      <c r="B16" s="1" t="s">
        <v>56</v>
      </c>
      <c r="C16" s="2" t="s">
        <v>57</v>
      </c>
      <c r="D16" s="1">
        <v>6.27</v>
      </c>
      <c r="E16" s="7" t="s">
        <v>15</v>
      </c>
      <c r="F16" s="7" t="s">
        <v>16</v>
      </c>
      <c r="G16" s="11">
        <v>6.27</v>
      </c>
      <c r="H16" s="7" t="s">
        <v>17</v>
      </c>
      <c r="I16" s="2" t="s">
        <v>58</v>
      </c>
      <c r="J16" s="2" t="s">
        <v>55</v>
      </c>
    </row>
    <row r="17" spans="1:10" ht="60" hidden="1" x14ac:dyDescent="0.25">
      <c r="A17" s="2" t="s">
        <v>52</v>
      </c>
      <c r="B17" s="1" t="s">
        <v>59</v>
      </c>
      <c r="C17" s="1">
        <v>13000220131</v>
      </c>
      <c r="D17" s="1">
        <v>1.25</v>
      </c>
      <c r="E17" s="7" t="s">
        <v>15</v>
      </c>
      <c r="F17" s="7" t="s">
        <v>16</v>
      </c>
      <c r="G17" s="11">
        <v>1.25</v>
      </c>
      <c r="H17" s="7" t="s">
        <v>17</v>
      </c>
      <c r="I17" s="16" t="s">
        <v>18</v>
      </c>
      <c r="J17" s="2" t="s">
        <v>60</v>
      </c>
    </row>
    <row r="18" spans="1:10" ht="60" hidden="1" x14ac:dyDescent="0.25">
      <c r="A18" s="2" t="s">
        <v>52</v>
      </c>
      <c r="B18" s="1" t="s">
        <v>61</v>
      </c>
      <c r="C18" s="1">
        <v>13000220131</v>
      </c>
      <c r="D18" s="1">
        <v>0.44</v>
      </c>
      <c r="E18" s="7" t="s">
        <v>15</v>
      </c>
      <c r="F18" s="7" t="s">
        <v>16</v>
      </c>
      <c r="G18" s="11">
        <v>0.44</v>
      </c>
      <c r="H18" s="7" t="s">
        <v>17</v>
      </c>
      <c r="I18" s="2" t="s">
        <v>62</v>
      </c>
      <c r="J18" s="2" t="s">
        <v>55</v>
      </c>
    </row>
    <row r="19" spans="1:10" ht="60" hidden="1" x14ac:dyDescent="0.25">
      <c r="A19" s="2" t="s">
        <v>52</v>
      </c>
      <c r="B19" s="1" t="s">
        <v>63</v>
      </c>
      <c r="C19" s="1">
        <v>13000220131</v>
      </c>
      <c r="D19" s="1">
        <v>1.74</v>
      </c>
      <c r="E19" s="7" t="s">
        <v>15</v>
      </c>
      <c r="F19" s="7" t="s">
        <v>16</v>
      </c>
      <c r="G19" s="11">
        <v>1.74</v>
      </c>
      <c r="H19" s="7" t="s">
        <v>17</v>
      </c>
      <c r="I19" s="2" t="s">
        <v>64</v>
      </c>
      <c r="J19" s="2" t="s">
        <v>55</v>
      </c>
    </row>
    <row r="20" spans="1:10" ht="105" hidden="1" x14ac:dyDescent="0.25">
      <c r="A20" s="2" t="s">
        <v>65</v>
      </c>
      <c r="B20" s="1" t="s">
        <v>66</v>
      </c>
      <c r="C20" s="2" t="s">
        <v>105</v>
      </c>
      <c r="D20" s="1">
        <v>23.97</v>
      </c>
      <c r="E20" s="7" t="s">
        <v>28</v>
      </c>
      <c r="F20" s="7" t="s">
        <v>16</v>
      </c>
      <c r="G20" s="11">
        <v>23.97</v>
      </c>
      <c r="H20" s="7" t="s">
        <v>67</v>
      </c>
      <c r="I20" s="2" t="s">
        <v>68</v>
      </c>
      <c r="J20" s="2" t="s">
        <v>69</v>
      </c>
    </row>
    <row r="21" spans="1:10" ht="90" hidden="1" x14ac:dyDescent="0.25">
      <c r="A21" s="2" t="s">
        <v>65</v>
      </c>
      <c r="B21" s="1" t="s">
        <v>70</v>
      </c>
      <c r="C21" s="2" t="s">
        <v>71</v>
      </c>
      <c r="D21" s="1">
        <v>4.7300000000000004</v>
      </c>
      <c r="E21" s="7" t="s">
        <v>48</v>
      </c>
      <c r="F21" s="7" t="s">
        <v>16</v>
      </c>
      <c r="G21" s="11">
        <v>4.7300000000000004</v>
      </c>
      <c r="H21" s="7" t="s">
        <v>72</v>
      </c>
      <c r="I21" s="16" t="s">
        <v>18</v>
      </c>
      <c r="J21" s="2" t="s">
        <v>73</v>
      </c>
    </row>
    <row r="22" spans="1:10" ht="60" hidden="1" x14ac:dyDescent="0.25">
      <c r="A22" s="2" t="s">
        <v>74</v>
      </c>
      <c r="B22" s="1" t="s">
        <v>75</v>
      </c>
      <c r="C22" s="1">
        <v>42820090087</v>
      </c>
      <c r="D22" s="1">
        <v>5.68</v>
      </c>
      <c r="E22" s="7" t="s">
        <v>15</v>
      </c>
      <c r="F22" s="7" t="s">
        <v>16</v>
      </c>
      <c r="G22" s="11">
        <v>0.43</v>
      </c>
      <c r="H22" s="7" t="s">
        <v>17</v>
      </c>
      <c r="I22" s="2" t="s">
        <v>76</v>
      </c>
      <c r="J22" s="2" t="s">
        <v>77</v>
      </c>
    </row>
    <row r="23" spans="1:10" ht="45" hidden="1" x14ac:dyDescent="0.25">
      <c r="A23" s="2" t="s">
        <v>74</v>
      </c>
      <c r="B23" s="1" t="s">
        <v>78</v>
      </c>
      <c r="C23" s="1">
        <v>42820090087</v>
      </c>
      <c r="D23" s="1">
        <v>0.74</v>
      </c>
      <c r="E23" s="7" t="s">
        <v>15</v>
      </c>
      <c r="F23" s="7" t="s">
        <v>16</v>
      </c>
      <c r="G23" s="11">
        <v>0.74</v>
      </c>
      <c r="H23" s="7" t="s">
        <v>79</v>
      </c>
      <c r="I23" s="16" t="s">
        <v>18</v>
      </c>
      <c r="J23" s="2" t="s">
        <v>80</v>
      </c>
    </row>
    <row r="24" spans="1:10" ht="45" hidden="1" x14ac:dyDescent="0.25">
      <c r="A24" s="2" t="s">
        <v>74</v>
      </c>
      <c r="B24" s="1" t="s">
        <v>81</v>
      </c>
      <c r="C24" s="1">
        <v>42820090088</v>
      </c>
      <c r="D24" s="1">
        <v>0.39</v>
      </c>
      <c r="E24" s="7" t="s">
        <v>15</v>
      </c>
      <c r="F24" s="7" t="s">
        <v>16</v>
      </c>
      <c r="G24" s="11">
        <v>0.39</v>
      </c>
      <c r="H24" s="7" t="s">
        <v>79</v>
      </c>
      <c r="I24" s="2" t="s">
        <v>76</v>
      </c>
      <c r="J24" s="2"/>
    </row>
    <row r="25" spans="1:10" ht="45" hidden="1" x14ac:dyDescent="0.25">
      <c r="A25" s="2" t="s">
        <v>74</v>
      </c>
      <c r="B25" s="1" t="s">
        <v>82</v>
      </c>
      <c r="C25" s="1">
        <v>42820090089</v>
      </c>
      <c r="D25" s="1">
        <v>0.23</v>
      </c>
      <c r="E25" s="7" t="s">
        <v>15</v>
      </c>
      <c r="F25" s="7" t="s">
        <v>16</v>
      </c>
      <c r="G25" s="11">
        <v>0.23</v>
      </c>
      <c r="H25" s="7" t="s">
        <v>79</v>
      </c>
      <c r="I25" s="16" t="s">
        <v>18</v>
      </c>
      <c r="J25" s="2"/>
    </row>
    <row r="26" spans="1:10" ht="75" hidden="1" x14ac:dyDescent="0.25">
      <c r="A26" s="2" t="s">
        <v>74</v>
      </c>
      <c r="B26" s="1" t="s">
        <v>83</v>
      </c>
      <c r="C26" s="1">
        <v>80680090264</v>
      </c>
      <c r="D26" s="1">
        <v>0.85</v>
      </c>
      <c r="E26" s="7" t="s">
        <v>15</v>
      </c>
      <c r="F26" s="7" t="s">
        <v>16</v>
      </c>
      <c r="G26" s="11">
        <v>0.85</v>
      </c>
      <c r="H26" s="7" t="s">
        <v>79</v>
      </c>
      <c r="I26" s="2" t="s">
        <v>84</v>
      </c>
      <c r="J26" s="2" t="s">
        <v>85</v>
      </c>
    </row>
    <row r="27" spans="1:10" ht="60" hidden="1" x14ac:dyDescent="0.25">
      <c r="A27" s="2" t="s">
        <v>74</v>
      </c>
      <c r="B27" s="1" t="s">
        <v>86</v>
      </c>
      <c r="C27" s="1">
        <v>80680090265</v>
      </c>
      <c r="D27" s="1">
        <v>0.65</v>
      </c>
      <c r="E27" s="7" t="s">
        <v>15</v>
      </c>
      <c r="F27" s="7" t="s">
        <v>16</v>
      </c>
      <c r="G27" s="11">
        <v>0.65</v>
      </c>
      <c r="H27" s="7" t="s">
        <v>79</v>
      </c>
      <c r="I27" s="16" t="s">
        <v>18</v>
      </c>
      <c r="J27" s="2" t="s">
        <v>87</v>
      </c>
    </row>
    <row r="28" spans="1:10" ht="161.44999999999999" hidden="1" customHeight="1" x14ac:dyDescent="0.25">
      <c r="A28" s="1" t="s">
        <v>74</v>
      </c>
      <c r="B28" s="1" t="s">
        <v>106</v>
      </c>
      <c r="C28" s="1">
        <v>42740080269</v>
      </c>
      <c r="D28" s="1">
        <v>7.69</v>
      </c>
      <c r="E28" s="7" t="s">
        <v>15</v>
      </c>
      <c r="F28" s="7" t="s">
        <v>16</v>
      </c>
      <c r="G28" s="11">
        <v>7.69</v>
      </c>
      <c r="H28" s="7" t="s">
        <v>17</v>
      </c>
      <c r="I28" s="2" t="s">
        <v>107</v>
      </c>
      <c r="J28" s="2" t="s">
        <v>108</v>
      </c>
    </row>
    <row r="29" spans="1:10" ht="120.95" hidden="1" customHeight="1" x14ac:dyDescent="0.25">
      <c r="A29" s="2" t="s">
        <v>74</v>
      </c>
      <c r="B29" s="1" t="s">
        <v>88</v>
      </c>
      <c r="C29" s="2" t="s">
        <v>89</v>
      </c>
      <c r="D29" s="8">
        <v>6.45</v>
      </c>
      <c r="E29" s="7" t="s">
        <v>28</v>
      </c>
      <c r="F29" s="11" t="s">
        <v>16</v>
      </c>
      <c r="G29" s="10">
        <v>6.45</v>
      </c>
      <c r="H29" s="7" t="s">
        <v>29</v>
      </c>
      <c r="I29" s="16" t="s">
        <v>18</v>
      </c>
      <c r="J29" s="2" t="s">
        <v>90</v>
      </c>
    </row>
    <row r="30" spans="1:10" ht="60" hidden="1" x14ac:dyDescent="0.25">
      <c r="A30" s="1" t="s">
        <v>74</v>
      </c>
      <c r="B30" s="1" t="s">
        <v>91</v>
      </c>
      <c r="C30" s="1">
        <v>42820070155</v>
      </c>
      <c r="D30" s="1">
        <v>1.58</v>
      </c>
      <c r="E30" s="7" t="s">
        <v>15</v>
      </c>
      <c r="F30" s="7" t="s">
        <v>16</v>
      </c>
      <c r="G30" s="11">
        <v>1.58</v>
      </c>
      <c r="H30" s="7" t="s">
        <v>17</v>
      </c>
      <c r="I30" s="17" t="s">
        <v>92</v>
      </c>
      <c r="J30" s="2" t="s">
        <v>93</v>
      </c>
    </row>
    <row r="31" spans="1:10" ht="75" hidden="1" x14ac:dyDescent="0.25">
      <c r="A31" s="1" t="s">
        <v>109</v>
      </c>
      <c r="B31" s="2" t="s">
        <v>110</v>
      </c>
      <c r="C31" s="1">
        <v>70760070001</v>
      </c>
      <c r="D31" s="1">
        <v>12.39</v>
      </c>
      <c r="E31" s="7" t="s">
        <v>15</v>
      </c>
      <c r="F31" s="7" t="s">
        <v>16</v>
      </c>
      <c r="G31" s="11">
        <v>12.39</v>
      </c>
      <c r="H31" s="7" t="s">
        <v>17</v>
      </c>
      <c r="I31" s="2" t="s">
        <v>111</v>
      </c>
      <c r="J31" s="2" t="s">
        <v>112</v>
      </c>
    </row>
    <row r="32" spans="1:10" ht="120" hidden="1" x14ac:dyDescent="0.25">
      <c r="A32" s="1" t="s">
        <v>109</v>
      </c>
      <c r="B32" s="1" t="s">
        <v>113</v>
      </c>
      <c r="C32" s="1">
        <v>70760070001</v>
      </c>
      <c r="D32" s="12">
        <v>3.27</v>
      </c>
      <c r="E32" s="15" t="s">
        <v>114</v>
      </c>
      <c r="F32" s="15" t="s">
        <v>16</v>
      </c>
      <c r="G32" s="13">
        <v>0.3</v>
      </c>
      <c r="H32" s="7" t="s">
        <v>115</v>
      </c>
      <c r="I32" s="16" t="s">
        <v>18</v>
      </c>
      <c r="J32" s="2" t="s">
        <v>116</v>
      </c>
    </row>
    <row r="33" spans="1:10" ht="108.6" hidden="1" customHeight="1" x14ac:dyDescent="0.25">
      <c r="A33" s="1" t="s">
        <v>100</v>
      </c>
      <c r="B33" s="1" t="s">
        <v>101</v>
      </c>
      <c r="C33" s="1">
        <v>70740050013</v>
      </c>
      <c r="D33" s="1">
        <v>4.8600000000000003</v>
      </c>
      <c r="E33" s="7" t="s">
        <v>102</v>
      </c>
      <c r="F33" s="7" t="s">
        <v>16</v>
      </c>
      <c r="G33" s="11">
        <v>4.8600000000000003</v>
      </c>
      <c r="H33" s="7" t="s">
        <v>103</v>
      </c>
      <c r="I33" s="16" t="s">
        <v>18</v>
      </c>
      <c r="J33" s="1"/>
    </row>
    <row r="34" spans="1:10" x14ac:dyDescent="0.25">
      <c r="B34" s="3">
        <v>9</v>
      </c>
      <c r="D34" s="18">
        <f>SUBTOTAL(9,D6:D33)</f>
        <v>177.97</v>
      </c>
      <c r="E34" s="18"/>
      <c r="F34" s="18"/>
      <c r="G34" s="18">
        <f t="shared" ref="G34" si="0">SUBTOTAL(9,G6:G33)</f>
        <v>178.69000000000003</v>
      </c>
    </row>
  </sheetData>
  <autoFilter ref="A5:J33" xr:uid="{00000000-0001-0000-0000-000000000000}">
    <filterColumn colId="1">
      <filters>
        <filter val="KRA-1"/>
        <filter val="KRA-15"/>
        <filter val="KRA-18"/>
        <filter val="KRA-19-1"/>
        <filter val="KRA-19-2"/>
        <filter val="KRA-4"/>
        <filter val="KRA-7-1"/>
        <filter val="KRA-7-2"/>
        <filter val="KRA-7-3"/>
      </filters>
    </filterColumn>
  </autoFilter>
  <mergeCells count="9">
    <mergeCell ref="H4:H5"/>
    <mergeCell ref="I4:I5"/>
    <mergeCell ref="J4:J5"/>
    <mergeCell ref="A4:A5"/>
    <mergeCell ref="B4:B5"/>
    <mergeCell ref="C4:C5"/>
    <mergeCell ref="D4:D5"/>
    <mergeCell ref="E4:E5"/>
    <mergeCell ref="F4:G4"/>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B469-7BC2-4B33-B9AB-DF6C81DA5DF3}">
  <dimension ref="A1:J7"/>
  <sheetViews>
    <sheetView workbookViewId="0">
      <selection activeCell="A6" sqref="A6:XFD7"/>
    </sheetView>
  </sheetViews>
  <sheetFormatPr defaultRowHeight="15" x14ac:dyDescent="0.25"/>
  <cols>
    <col min="1" max="1" width="16.28515625" customWidth="1"/>
    <col min="3" max="3" width="14.85546875" customWidth="1"/>
    <col min="5" max="5" width="11.140625" customWidth="1"/>
    <col min="6" max="6" width="7.42578125" customWidth="1"/>
    <col min="8" max="8" width="18.5703125" customWidth="1"/>
    <col min="9" max="9" width="10.5703125" customWidth="1"/>
    <col min="10" max="10" width="50.5703125" customWidth="1"/>
  </cols>
  <sheetData>
    <row r="1" spans="1:10" ht="18.75" x14ac:dyDescent="0.25">
      <c r="A1" s="21" t="s">
        <v>0</v>
      </c>
      <c r="B1" s="3"/>
      <c r="C1" s="3"/>
      <c r="D1" s="18"/>
      <c r="E1" s="3"/>
      <c r="F1" s="3"/>
      <c r="G1" s="18"/>
      <c r="H1" s="3"/>
      <c r="I1" s="3"/>
      <c r="J1" s="3"/>
    </row>
    <row r="2" spans="1:10" ht="18.75" x14ac:dyDescent="0.3">
      <c r="A2" s="22" t="s">
        <v>1</v>
      </c>
      <c r="B2" s="3"/>
      <c r="C2" s="3"/>
      <c r="D2" s="18"/>
      <c r="E2" s="3"/>
      <c r="F2" s="3"/>
      <c r="G2" s="18"/>
      <c r="H2" s="3"/>
      <c r="I2" s="3"/>
      <c r="J2" s="3"/>
    </row>
    <row r="3" spans="1:10" ht="18.75" x14ac:dyDescent="0.25">
      <c r="A3" s="24" t="s">
        <v>117</v>
      </c>
      <c r="B3" s="3"/>
      <c r="C3" s="3"/>
      <c r="D3" s="18"/>
      <c r="E3" s="3"/>
      <c r="F3" s="3"/>
      <c r="G3" s="18"/>
      <c r="H3" s="19"/>
      <c r="I3" s="3"/>
      <c r="J3" s="3"/>
    </row>
    <row r="4" spans="1:10" x14ac:dyDescent="0.25">
      <c r="A4" s="64" t="s">
        <v>2</v>
      </c>
      <c r="B4" s="64" t="s">
        <v>3</v>
      </c>
      <c r="C4" s="69" t="s">
        <v>4</v>
      </c>
      <c r="D4" s="66" t="s">
        <v>5</v>
      </c>
      <c r="E4" s="65" t="s">
        <v>6</v>
      </c>
      <c r="F4" s="67" t="s">
        <v>7</v>
      </c>
      <c r="G4" s="68"/>
      <c r="H4" s="65" t="s">
        <v>8</v>
      </c>
      <c r="I4" s="64" t="s">
        <v>9</v>
      </c>
      <c r="J4" s="64" t="s">
        <v>10</v>
      </c>
    </row>
    <row r="5" spans="1:10" ht="56.25" customHeight="1" x14ac:dyDescent="0.25">
      <c r="A5" s="64"/>
      <c r="B5" s="64"/>
      <c r="C5" s="69"/>
      <c r="D5" s="66"/>
      <c r="E5" s="65"/>
      <c r="F5" s="6" t="s">
        <v>11</v>
      </c>
      <c r="G5" s="20" t="s">
        <v>12</v>
      </c>
      <c r="H5" s="65"/>
      <c r="I5" s="64"/>
      <c r="J5" s="64"/>
    </row>
    <row r="6" spans="1:10" ht="45" x14ac:dyDescent="0.25">
      <c r="A6" s="40" t="s">
        <v>100</v>
      </c>
      <c r="B6" s="40" t="s">
        <v>101</v>
      </c>
      <c r="C6" s="1">
        <v>70740050013</v>
      </c>
      <c r="D6" s="1">
        <v>4.8600000000000003</v>
      </c>
      <c r="E6" s="7" t="s">
        <v>102</v>
      </c>
      <c r="F6" s="7" t="s">
        <v>16</v>
      </c>
      <c r="G6" s="11">
        <v>4.8600000000000003</v>
      </c>
      <c r="H6" s="7" t="s">
        <v>103</v>
      </c>
      <c r="I6" s="16" t="s">
        <v>18</v>
      </c>
      <c r="J6" s="1"/>
    </row>
    <row r="7" spans="1:10" x14ac:dyDescent="0.25">
      <c r="A7" s="5"/>
      <c r="B7" s="3">
        <v>3</v>
      </c>
      <c r="C7" s="3"/>
      <c r="D7" s="18">
        <v>20.52</v>
      </c>
      <c r="E7" s="18"/>
      <c r="F7" s="18"/>
      <c r="G7" s="18">
        <v>17.55</v>
      </c>
      <c r="H7" s="3"/>
      <c r="I7" s="3"/>
      <c r="J7" s="3"/>
    </row>
  </sheetData>
  <mergeCells count="9">
    <mergeCell ref="H4:H5"/>
    <mergeCell ref="I4:I5"/>
    <mergeCell ref="J4:J5"/>
    <mergeCell ref="A4:A5"/>
    <mergeCell ref="B4:B5"/>
    <mergeCell ref="C4:C5"/>
    <mergeCell ref="D4:D5"/>
    <mergeCell ref="E4:E5"/>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50B2-5E24-48C7-9E4E-0AC1B02D5901}">
  <dimension ref="A1:J12"/>
  <sheetViews>
    <sheetView topLeftCell="A9" workbookViewId="0">
      <selection activeCell="K3" sqref="K1:K1048576"/>
    </sheetView>
  </sheetViews>
  <sheetFormatPr defaultRowHeight="15" x14ac:dyDescent="0.25"/>
  <cols>
    <col min="1" max="1" width="13.5703125" customWidth="1"/>
    <col min="2" max="2" width="11.140625" customWidth="1"/>
    <col min="3" max="3" width="15.7109375" customWidth="1"/>
    <col min="4" max="4" width="10" customWidth="1"/>
    <col min="5" max="5" width="12.42578125" customWidth="1"/>
    <col min="6" max="6" width="8.28515625" customWidth="1"/>
    <col min="8" max="8" width="15.85546875" customWidth="1"/>
    <col min="9" max="9" width="21.28515625" customWidth="1"/>
    <col min="10" max="10" width="44.7109375" customWidth="1"/>
  </cols>
  <sheetData>
    <row r="1" spans="1:10" ht="18.75" x14ac:dyDescent="0.25">
      <c r="A1" s="21" t="s">
        <v>0</v>
      </c>
      <c r="B1" s="3"/>
      <c r="C1" s="3"/>
      <c r="D1" s="18"/>
      <c r="E1" s="3"/>
      <c r="F1" s="3"/>
      <c r="G1" s="18"/>
      <c r="H1" s="3"/>
      <c r="I1" s="3"/>
      <c r="J1" s="3"/>
    </row>
    <row r="2" spans="1:10" ht="18.75" x14ac:dyDescent="0.3">
      <c r="A2" s="22" t="s">
        <v>1</v>
      </c>
      <c r="B2" s="3"/>
      <c r="C2" s="3"/>
      <c r="D2" s="18"/>
      <c r="E2" s="3"/>
      <c r="F2" s="3"/>
      <c r="G2" s="18"/>
      <c r="H2" s="3"/>
      <c r="I2" s="3"/>
      <c r="J2" s="3"/>
    </row>
    <row r="3" spans="1:10" ht="18.75" x14ac:dyDescent="0.25">
      <c r="A3" s="24" t="s">
        <v>118</v>
      </c>
      <c r="B3" s="3"/>
      <c r="C3" s="3"/>
      <c r="D3" s="18"/>
      <c r="E3" s="3"/>
      <c r="F3" s="3"/>
      <c r="G3" s="18"/>
      <c r="H3" s="19"/>
      <c r="I3" s="3"/>
      <c r="J3" s="3"/>
    </row>
    <row r="4" spans="1:10" x14ac:dyDescent="0.25">
      <c r="A4" s="64" t="s">
        <v>2</v>
      </c>
      <c r="B4" s="64" t="s">
        <v>3</v>
      </c>
      <c r="C4" s="69" t="s">
        <v>4</v>
      </c>
      <c r="D4" s="66" t="s">
        <v>5</v>
      </c>
      <c r="E4" s="65" t="s">
        <v>6</v>
      </c>
      <c r="F4" s="67" t="s">
        <v>7</v>
      </c>
      <c r="G4" s="68"/>
      <c r="H4" s="65" t="s">
        <v>8</v>
      </c>
      <c r="I4" s="64" t="s">
        <v>9</v>
      </c>
      <c r="J4" s="64" t="s">
        <v>10</v>
      </c>
    </row>
    <row r="5" spans="1:10" ht="30" x14ac:dyDescent="0.25">
      <c r="A5" s="64"/>
      <c r="B5" s="64"/>
      <c r="C5" s="69"/>
      <c r="D5" s="66"/>
      <c r="E5" s="65"/>
      <c r="F5" s="6" t="s">
        <v>11</v>
      </c>
      <c r="G5" s="20" t="s">
        <v>12</v>
      </c>
      <c r="H5" s="65"/>
      <c r="I5" s="64"/>
      <c r="J5" s="64"/>
    </row>
    <row r="6" spans="1:10" ht="120" x14ac:dyDescent="0.25">
      <c r="A6" s="2" t="s">
        <v>45</v>
      </c>
      <c r="B6" s="1" t="s">
        <v>46</v>
      </c>
      <c r="C6" s="2" t="s">
        <v>47</v>
      </c>
      <c r="D6" s="8">
        <v>13.7</v>
      </c>
      <c r="E6" s="7" t="s">
        <v>48</v>
      </c>
      <c r="F6" s="7" t="s">
        <v>16</v>
      </c>
      <c r="G6" s="11">
        <v>13.7</v>
      </c>
      <c r="H6" s="7" t="s">
        <v>49</v>
      </c>
      <c r="I6" s="2" t="s">
        <v>50</v>
      </c>
      <c r="J6" s="2" t="s">
        <v>51</v>
      </c>
    </row>
    <row r="7" spans="1:10" ht="45" x14ac:dyDescent="0.25">
      <c r="A7" s="2" t="s">
        <v>52</v>
      </c>
      <c r="B7" s="1" t="s">
        <v>53</v>
      </c>
      <c r="C7" s="1">
        <v>13000220131</v>
      </c>
      <c r="D7" s="1">
        <v>6.13</v>
      </c>
      <c r="E7" s="7" t="s">
        <v>15</v>
      </c>
      <c r="F7" s="7" t="s">
        <v>16</v>
      </c>
      <c r="G7" s="11">
        <v>6.13</v>
      </c>
      <c r="H7" s="7" t="s">
        <v>17</v>
      </c>
      <c r="I7" s="2" t="s">
        <v>54</v>
      </c>
      <c r="J7" s="2" t="s">
        <v>55</v>
      </c>
    </row>
    <row r="8" spans="1:10" ht="45" x14ac:dyDescent="0.25">
      <c r="A8" s="2" t="s">
        <v>52</v>
      </c>
      <c r="B8" s="1" t="s">
        <v>56</v>
      </c>
      <c r="C8" s="2" t="s">
        <v>57</v>
      </c>
      <c r="D8" s="1">
        <v>6.27</v>
      </c>
      <c r="E8" s="7" t="s">
        <v>15</v>
      </c>
      <c r="F8" s="7" t="s">
        <v>16</v>
      </c>
      <c r="G8" s="11">
        <v>6.27</v>
      </c>
      <c r="H8" s="7" t="s">
        <v>17</v>
      </c>
      <c r="I8" s="2" t="s">
        <v>58</v>
      </c>
      <c r="J8" s="2" t="s">
        <v>55</v>
      </c>
    </row>
    <row r="9" spans="1:10" ht="60" x14ac:dyDescent="0.25">
      <c r="A9" s="2" t="s">
        <v>52</v>
      </c>
      <c r="B9" s="1" t="s">
        <v>59</v>
      </c>
      <c r="C9" s="1">
        <v>13000220131</v>
      </c>
      <c r="D9" s="1">
        <v>1.25</v>
      </c>
      <c r="E9" s="7" t="s">
        <v>15</v>
      </c>
      <c r="F9" s="7" t="s">
        <v>16</v>
      </c>
      <c r="G9" s="11">
        <v>1.25</v>
      </c>
      <c r="H9" s="7" t="s">
        <v>17</v>
      </c>
      <c r="I9" s="16" t="s">
        <v>18</v>
      </c>
      <c r="J9" s="2" t="s">
        <v>60</v>
      </c>
    </row>
    <row r="10" spans="1:10" ht="45" x14ac:dyDescent="0.25">
      <c r="A10" s="2" t="s">
        <v>52</v>
      </c>
      <c r="B10" s="1" t="s">
        <v>61</v>
      </c>
      <c r="C10" s="1">
        <v>13000220131</v>
      </c>
      <c r="D10" s="1">
        <v>0.44</v>
      </c>
      <c r="E10" s="7" t="s">
        <v>15</v>
      </c>
      <c r="F10" s="7" t="s">
        <v>16</v>
      </c>
      <c r="G10" s="11">
        <v>0.44</v>
      </c>
      <c r="H10" s="7" t="s">
        <v>17</v>
      </c>
      <c r="I10" s="2" t="s">
        <v>62</v>
      </c>
      <c r="J10" s="2" t="s">
        <v>55</v>
      </c>
    </row>
    <row r="11" spans="1:10" x14ac:dyDescent="0.25">
      <c r="A11" s="2" t="s">
        <v>52</v>
      </c>
      <c r="B11" s="1" t="s">
        <v>63</v>
      </c>
      <c r="C11" s="1">
        <v>13000220131</v>
      </c>
      <c r="D11" s="1">
        <v>1.74</v>
      </c>
      <c r="E11" s="7" t="s">
        <v>15</v>
      </c>
      <c r="F11" s="7" t="s">
        <v>16</v>
      </c>
      <c r="G11" s="11">
        <v>1.74</v>
      </c>
      <c r="H11" s="7" t="s">
        <v>17</v>
      </c>
      <c r="I11" s="2" t="s">
        <v>64</v>
      </c>
      <c r="J11" s="2" t="s">
        <v>55</v>
      </c>
    </row>
    <row r="12" spans="1:10" x14ac:dyDescent="0.25">
      <c r="B12">
        <v>6</v>
      </c>
      <c r="D12" s="23">
        <f>SUM(D6:D11)</f>
        <v>29.529999999999998</v>
      </c>
      <c r="E12" s="23"/>
      <c r="F12" s="23"/>
      <c r="G12" s="23">
        <f t="shared" ref="G12" si="0">SUM(G6:G11)</f>
        <v>29.529999999999998</v>
      </c>
    </row>
  </sheetData>
  <mergeCells count="9">
    <mergeCell ref="F4:G4"/>
    <mergeCell ref="H4:H5"/>
    <mergeCell ref="I4:I5"/>
    <mergeCell ref="J4:J5"/>
    <mergeCell ref="A4:A5"/>
    <mergeCell ref="B4:B5"/>
    <mergeCell ref="C4:C5"/>
    <mergeCell ref="D4:D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E610-EE73-4FF2-848C-1434100C5824}">
  <sheetPr>
    <pageSetUpPr fitToPage="1"/>
  </sheetPr>
  <dimension ref="A1:J18"/>
  <sheetViews>
    <sheetView workbookViewId="0">
      <selection activeCell="K11" sqref="K1:K1048576"/>
    </sheetView>
  </sheetViews>
  <sheetFormatPr defaultRowHeight="15" x14ac:dyDescent="0.25"/>
  <cols>
    <col min="1" max="1" width="12" customWidth="1"/>
    <col min="2" max="2" width="10" customWidth="1"/>
    <col min="3" max="3" width="15.5703125" customWidth="1"/>
    <col min="4" max="4" width="11.140625" customWidth="1"/>
    <col min="5" max="5" width="12.42578125" customWidth="1"/>
    <col min="6" max="6" width="8" customWidth="1"/>
    <col min="8" max="8" width="15.85546875" customWidth="1"/>
    <col min="9" max="9" width="23.7109375" customWidth="1"/>
    <col min="10" max="10" width="49.5703125" customWidth="1"/>
  </cols>
  <sheetData>
    <row r="1" spans="1:10" ht="18.75" x14ac:dyDescent="0.25">
      <c r="A1" s="21" t="s">
        <v>0</v>
      </c>
      <c r="B1" s="3"/>
      <c r="C1" s="3"/>
      <c r="D1" s="18"/>
      <c r="E1" s="3"/>
      <c r="F1" s="3"/>
      <c r="G1" s="18"/>
      <c r="H1" s="3"/>
      <c r="I1" s="3"/>
      <c r="J1" s="3"/>
    </row>
    <row r="2" spans="1:10" ht="18.75" x14ac:dyDescent="0.3">
      <c r="A2" s="22" t="s">
        <v>1</v>
      </c>
      <c r="B2" s="3"/>
      <c r="C2" s="3"/>
      <c r="D2" s="18"/>
      <c r="E2" s="3"/>
      <c r="F2" s="3"/>
      <c r="G2" s="18"/>
      <c r="H2" s="3"/>
      <c r="I2" s="3"/>
      <c r="J2" s="3"/>
    </row>
    <row r="3" spans="1:10" ht="18.75" x14ac:dyDescent="0.25">
      <c r="A3" s="24" t="s">
        <v>119</v>
      </c>
      <c r="B3" s="3"/>
      <c r="C3" s="3"/>
      <c r="D3" s="18"/>
      <c r="E3" s="3"/>
      <c r="F3" s="3"/>
      <c r="G3" s="18"/>
      <c r="H3" s="19"/>
      <c r="I3" s="3"/>
      <c r="J3" s="3"/>
    </row>
    <row r="4" spans="1:10" ht="15" customHeight="1" x14ac:dyDescent="0.25">
      <c r="A4" s="64" t="s">
        <v>2</v>
      </c>
      <c r="B4" s="64" t="s">
        <v>3</v>
      </c>
      <c r="C4" s="69" t="s">
        <v>4</v>
      </c>
      <c r="D4" s="66" t="s">
        <v>5</v>
      </c>
      <c r="E4" s="74" t="s">
        <v>6</v>
      </c>
      <c r="F4" s="67" t="s">
        <v>7</v>
      </c>
      <c r="G4" s="68"/>
      <c r="H4" s="65" t="s">
        <v>8</v>
      </c>
      <c r="I4" s="72" t="s">
        <v>9</v>
      </c>
      <c r="J4" s="64" t="s">
        <v>10</v>
      </c>
    </row>
    <row r="5" spans="1:10" ht="30" customHeight="1" x14ac:dyDescent="0.25">
      <c r="A5" s="64"/>
      <c r="B5" s="64"/>
      <c r="C5" s="69"/>
      <c r="D5" s="66"/>
      <c r="E5" s="75"/>
      <c r="F5" s="6" t="s">
        <v>11</v>
      </c>
      <c r="G5" s="20" t="s">
        <v>12</v>
      </c>
      <c r="H5" s="65"/>
      <c r="I5" s="73"/>
      <c r="J5" s="64"/>
    </row>
    <row r="6" spans="1:10" ht="120" x14ac:dyDescent="0.25">
      <c r="A6" s="2" t="s">
        <v>65</v>
      </c>
      <c r="B6" s="1" t="s">
        <v>66</v>
      </c>
      <c r="C6" s="36" t="s">
        <v>120</v>
      </c>
      <c r="D6" s="1">
        <v>25.29</v>
      </c>
      <c r="E6" s="7" t="s">
        <v>28</v>
      </c>
      <c r="F6" s="7" t="s">
        <v>16</v>
      </c>
      <c r="G6" s="11">
        <v>23.97</v>
      </c>
      <c r="H6" s="7" t="s">
        <v>67</v>
      </c>
      <c r="I6" s="2" t="s">
        <v>68</v>
      </c>
      <c r="J6" s="2" t="s">
        <v>69</v>
      </c>
    </row>
    <row r="7" spans="1:10" ht="90" x14ac:dyDescent="0.25">
      <c r="A7" s="2" t="s">
        <v>65</v>
      </c>
      <c r="B7" s="1" t="s">
        <v>70</v>
      </c>
      <c r="C7" s="36" t="s">
        <v>121</v>
      </c>
      <c r="D7" s="1">
        <v>2.5499999999999998</v>
      </c>
      <c r="E7" s="7" t="s">
        <v>48</v>
      </c>
      <c r="F7" s="7" t="s">
        <v>16</v>
      </c>
      <c r="G7" s="11">
        <v>4.7300000000000004</v>
      </c>
      <c r="H7" s="7" t="s">
        <v>72</v>
      </c>
      <c r="I7" s="16" t="s">
        <v>18</v>
      </c>
      <c r="J7" s="2" t="s">
        <v>73</v>
      </c>
    </row>
    <row r="8" spans="1:10" ht="60" x14ac:dyDescent="0.25">
      <c r="A8" s="2" t="s">
        <v>74</v>
      </c>
      <c r="B8" s="1" t="s">
        <v>75</v>
      </c>
      <c r="C8" s="1">
        <v>42820090087</v>
      </c>
      <c r="D8" s="1">
        <v>5.68</v>
      </c>
      <c r="E8" s="7" t="s">
        <v>15</v>
      </c>
      <c r="F8" s="7" t="s">
        <v>16</v>
      </c>
      <c r="G8" s="11">
        <v>0.43</v>
      </c>
      <c r="H8" s="7" t="s">
        <v>17</v>
      </c>
      <c r="I8" s="2" t="s">
        <v>76</v>
      </c>
      <c r="J8" s="2" t="s">
        <v>77</v>
      </c>
    </row>
    <row r="9" spans="1:10" ht="45" x14ac:dyDescent="0.25">
      <c r="A9" s="2" t="s">
        <v>74</v>
      </c>
      <c r="B9" s="1" t="s">
        <v>78</v>
      </c>
      <c r="C9" s="1">
        <v>42820090087</v>
      </c>
      <c r="D9" s="1">
        <v>0.74</v>
      </c>
      <c r="E9" s="7" t="s">
        <v>15</v>
      </c>
      <c r="F9" s="7" t="s">
        <v>16</v>
      </c>
      <c r="G9" s="11">
        <v>0.74</v>
      </c>
      <c r="H9" s="7" t="s">
        <v>79</v>
      </c>
      <c r="I9" s="16" t="s">
        <v>18</v>
      </c>
      <c r="J9" s="2" t="s">
        <v>80</v>
      </c>
    </row>
    <row r="10" spans="1:10" ht="45" x14ac:dyDescent="0.25">
      <c r="A10" s="2" t="s">
        <v>74</v>
      </c>
      <c r="B10" s="1" t="s">
        <v>81</v>
      </c>
      <c r="C10" s="1">
        <v>42820090088</v>
      </c>
      <c r="D10" s="1">
        <v>0.39</v>
      </c>
      <c r="E10" s="7" t="s">
        <v>15</v>
      </c>
      <c r="F10" s="7" t="s">
        <v>16</v>
      </c>
      <c r="G10" s="11">
        <v>0.39</v>
      </c>
      <c r="H10" s="7" t="s">
        <v>79</v>
      </c>
      <c r="I10" s="2" t="s">
        <v>76</v>
      </c>
      <c r="J10" s="2"/>
    </row>
    <row r="11" spans="1:10" ht="45" x14ac:dyDescent="0.25">
      <c r="A11" s="2" t="s">
        <v>74</v>
      </c>
      <c r="B11" s="1" t="s">
        <v>82</v>
      </c>
      <c r="C11" s="1">
        <v>42820090089</v>
      </c>
      <c r="D11" s="1">
        <v>0.23</v>
      </c>
      <c r="E11" s="7" t="s">
        <v>15</v>
      </c>
      <c r="F11" s="7" t="s">
        <v>16</v>
      </c>
      <c r="G11" s="11">
        <v>0.23</v>
      </c>
      <c r="H11" s="7" t="s">
        <v>79</v>
      </c>
      <c r="I11" s="16" t="s">
        <v>18</v>
      </c>
      <c r="J11" s="2"/>
    </row>
    <row r="12" spans="1:10" ht="75" x14ac:dyDescent="0.25">
      <c r="A12" s="2" t="s">
        <v>74</v>
      </c>
      <c r="B12" s="1" t="s">
        <v>83</v>
      </c>
      <c r="C12" s="1">
        <v>80680090264</v>
      </c>
      <c r="D12" s="1">
        <f>0.76+2.38</f>
        <v>3.1399999999999997</v>
      </c>
      <c r="E12" s="7" t="s">
        <v>15</v>
      </c>
      <c r="F12" s="7" t="s">
        <v>16</v>
      </c>
      <c r="G12" s="11">
        <v>0.85</v>
      </c>
      <c r="H12" s="7" t="s">
        <v>79</v>
      </c>
      <c r="I12" s="2" t="s">
        <v>84</v>
      </c>
      <c r="J12" s="2" t="s">
        <v>85</v>
      </c>
    </row>
    <row r="13" spans="1:10" ht="60" x14ac:dyDescent="0.25">
      <c r="A13" s="2" t="s">
        <v>74</v>
      </c>
      <c r="B13" s="1" t="s">
        <v>86</v>
      </c>
      <c r="C13" s="1">
        <v>80680090265</v>
      </c>
      <c r="D13" s="1">
        <v>0.65</v>
      </c>
      <c r="E13" s="7" t="s">
        <v>15</v>
      </c>
      <c r="F13" s="7" t="s">
        <v>16</v>
      </c>
      <c r="G13" s="11">
        <v>0.65</v>
      </c>
      <c r="H13" s="7" t="s">
        <v>79</v>
      </c>
      <c r="I13" s="16" t="s">
        <v>18</v>
      </c>
      <c r="J13" s="2" t="s">
        <v>87</v>
      </c>
    </row>
    <row r="14" spans="1:10" ht="75" x14ac:dyDescent="0.25">
      <c r="A14" s="2" t="s">
        <v>74</v>
      </c>
      <c r="B14" s="1" t="s">
        <v>88</v>
      </c>
      <c r="C14" s="2" t="s">
        <v>89</v>
      </c>
      <c r="D14" s="8">
        <v>6.45</v>
      </c>
      <c r="E14" s="7" t="s">
        <v>28</v>
      </c>
      <c r="F14" s="11" t="s">
        <v>16</v>
      </c>
      <c r="G14" s="10">
        <v>6.45</v>
      </c>
      <c r="H14" s="7" t="s">
        <v>29</v>
      </c>
      <c r="I14" s="16" t="s">
        <v>18</v>
      </c>
      <c r="J14" s="2" t="s">
        <v>90</v>
      </c>
    </row>
    <row r="15" spans="1:10" ht="45" x14ac:dyDescent="0.25">
      <c r="A15" s="1" t="s">
        <v>74</v>
      </c>
      <c r="B15" s="1" t="s">
        <v>91</v>
      </c>
      <c r="C15" s="1">
        <v>42820070155</v>
      </c>
      <c r="D15" s="1">
        <v>1.58</v>
      </c>
      <c r="E15" s="7" t="s">
        <v>15</v>
      </c>
      <c r="F15" s="7" t="s">
        <v>16</v>
      </c>
      <c r="G15" s="11">
        <v>1.58</v>
      </c>
      <c r="H15" s="7" t="s">
        <v>17</v>
      </c>
      <c r="I15" s="17" t="s">
        <v>92</v>
      </c>
      <c r="J15" s="2" t="s">
        <v>93</v>
      </c>
    </row>
    <row r="16" spans="1:10" ht="45" x14ac:dyDescent="0.25">
      <c r="A16" s="26" t="s">
        <v>74</v>
      </c>
      <c r="B16" s="27" t="s">
        <v>94</v>
      </c>
      <c r="C16" s="26">
        <v>80680110089</v>
      </c>
      <c r="D16" s="27">
        <v>0.73</v>
      </c>
      <c r="E16" s="28" t="s">
        <v>15</v>
      </c>
      <c r="F16" s="28" t="s">
        <v>16</v>
      </c>
      <c r="G16" s="29">
        <v>0.73</v>
      </c>
      <c r="H16" s="28" t="s">
        <v>79</v>
      </c>
      <c r="I16" s="26" t="s">
        <v>95</v>
      </c>
      <c r="J16" s="26" t="s">
        <v>96</v>
      </c>
    </row>
    <row r="17" spans="1:10" ht="45" x14ac:dyDescent="0.25">
      <c r="A17" s="31" t="s">
        <v>74</v>
      </c>
      <c r="B17" s="32" t="s">
        <v>97</v>
      </c>
      <c r="C17" s="31">
        <v>80680100097</v>
      </c>
      <c r="D17" s="32">
        <v>1.73</v>
      </c>
      <c r="E17" s="33" t="s">
        <v>15</v>
      </c>
      <c r="F17" s="33" t="s">
        <v>16</v>
      </c>
      <c r="G17" s="34">
        <v>1.73</v>
      </c>
      <c r="H17" s="33" t="s">
        <v>79</v>
      </c>
      <c r="I17" s="31" t="s">
        <v>84</v>
      </c>
      <c r="J17" s="31" t="s">
        <v>98</v>
      </c>
    </row>
    <row r="18" spans="1:10" ht="45" x14ac:dyDescent="0.25">
      <c r="A18" s="26" t="s">
        <v>74</v>
      </c>
      <c r="B18" s="27" t="s">
        <v>99</v>
      </c>
      <c r="C18" s="30">
        <v>42620010136</v>
      </c>
      <c r="D18" s="27">
        <v>1.97</v>
      </c>
      <c r="E18" s="28" t="s">
        <v>15</v>
      </c>
      <c r="F18" s="30" t="s">
        <v>16</v>
      </c>
      <c r="G18" s="30">
        <v>1.45</v>
      </c>
      <c r="H18" s="28" t="s">
        <v>21</v>
      </c>
      <c r="I18" s="30"/>
      <c r="J18" s="30"/>
    </row>
  </sheetData>
  <mergeCells count="9">
    <mergeCell ref="H4:H5"/>
    <mergeCell ref="I4:I5"/>
    <mergeCell ref="J4:J5"/>
    <mergeCell ref="A4:A5"/>
    <mergeCell ref="B4:B5"/>
    <mergeCell ref="C4:C5"/>
    <mergeCell ref="D4:D5"/>
    <mergeCell ref="E4:E5"/>
    <mergeCell ref="F4:G4"/>
  </mergeCells>
  <pageMargins left="0.7" right="0.7" top="0.75" bottom="0.75" header="0.3" footer="0.3"/>
  <pageSetup paperSize="9" fitToWidth="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481F0D4A3EDDDD44B4461D81759A755E" ma:contentTypeVersion="21" ma:contentTypeDescription="Izveidot jaunu dokumentu." ma:contentTypeScope="" ma:versionID="817ed026bfdac6062c848a8ba14c5c7e">
  <xsd:schema xmlns:xsd="http://www.w3.org/2001/XMLSchema" xmlns:xs="http://www.w3.org/2001/XMLSchema" xmlns:p="http://schemas.microsoft.com/office/2006/metadata/properties" xmlns:ns2="f754a885-2adb-4e8e-bde2-713ed8ccd6f8" xmlns:ns3="6ad68aae-21ac-402f-8f10-6c7150a9a2e9" targetNamespace="http://schemas.microsoft.com/office/2006/metadata/properties" ma:root="true" ma:fieldsID="ac79f0965abb05b1eab19a37b2117d40" ns2:_="" ns3:_="">
    <xsd:import namespace="f754a885-2adb-4e8e-bde2-713ed8ccd6f8"/>
    <xsd:import namespace="6ad68aae-21ac-402f-8f10-6c7150a9a2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54a885-2adb-4e8e-bde2-713ed8ccd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Parakstīšanas status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68aae-21ac-402f-8f10-6c7150a9a2e9"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4" nillable="true" ma:displayName="Taxonomy Catch All Column" ma:hidden="true" ma:list="{7940ca0e-f523-4cf4-9d65-9bae7e13ba91}" ma:internalName="TaxCatchAll" ma:showField="CatchAllData" ma:web="6ad68aae-21ac-402f-8f10-6c7150a9a2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ma:index="1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d68aae-21ac-402f-8f10-6c7150a9a2e9" xsi:nil="true"/>
    <lcf76f155ced4ddcb4097134ff3c332f xmlns="f754a885-2adb-4e8e-bde2-713ed8ccd6f8">
      <Terms xmlns="http://schemas.microsoft.com/office/infopath/2007/PartnerControls"/>
    </lcf76f155ced4ddcb4097134ff3c332f>
    <_Flow_SignoffStatus xmlns="f754a885-2adb-4e8e-bde2-713ed8ccd6f8" xsi:nil="true"/>
  </documentManagement>
</p:properties>
</file>

<file path=customXml/itemProps1.xml><?xml version="1.0" encoding="utf-8"?>
<ds:datastoreItem xmlns:ds="http://schemas.openxmlformats.org/officeDocument/2006/customXml" ds:itemID="{BE1E620E-0972-4D3A-AFA1-20D960ED6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54a885-2adb-4e8e-bde2-713ed8ccd6f8"/>
    <ds:schemaRef ds:uri="6ad68aae-21ac-402f-8f10-6c7150a9a2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68C266-6698-4EBF-9D28-6AA0438BB727}">
  <ds:schemaRefs>
    <ds:schemaRef ds:uri="http://schemas.microsoft.com/sharepoint/v3/contenttype/forms"/>
  </ds:schemaRefs>
</ds:datastoreItem>
</file>

<file path=customXml/itemProps3.xml><?xml version="1.0" encoding="utf-8"?>
<ds:datastoreItem xmlns:ds="http://schemas.openxmlformats.org/officeDocument/2006/customXml" ds:itemID="{34303CAD-E3C3-43AA-A388-25C66C49DB19}">
  <ds:schemaRefs>
    <ds:schemaRef ds:uri="http://schemas.microsoft.com/office/2006/metadata/properties"/>
    <ds:schemaRef ds:uri="http://schemas.microsoft.com/office/infopath/2007/PartnerControls"/>
    <ds:schemaRef ds:uri="6ad68aae-21ac-402f-8f10-6c7150a9a2e9"/>
    <ds:schemaRef ds:uri="f754a885-2adb-4e8e-bde2-713ed8ccd6f8"/>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Kopā KARTEI</vt:lpstr>
      <vt:lpstr>KRA</vt:lpstr>
      <vt:lpstr>LRA</vt:lpstr>
      <vt:lpstr>PRA</vt:lpstr>
      <vt:lpstr>VRA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Saulītis</dc:creator>
  <cp:keywords/>
  <dc:description/>
  <cp:lastModifiedBy>Katrīna Veigule</cp:lastModifiedBy>
  <cp:revision/>
  <dcterms:created xsi:type="dcterms:W3CDTF">2015-06-05T18:17:20Z</dcterms:created>
  <dcterms:modified xsi:type="dcterms:W3CDTF">2026-05-12T05:48:16Z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0x010100481F0D4A3EDDDD44B4461D81759A755E</vt:lpwstr>
  </property>
  <property fmtid="{D5CDD505-2E9C-101B-9397-08002B2CF9AE}" pid="3" name="MediaServiceImageTags">
    <vt:lpwstr/>
  </property>
</Properties>
</file>