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de-my.sharepoint.com/personal/ieva_veiksina_daba_gov_lv/Documents/Desktop/"/>
    </mc:Choice>
  </mc:AlternateContent>
  <xr:revisionPtr revIDLastSave="198" documentId="8_{791107A5-1474-4BB8-AC9C-0996BB387B1E}" xr6:coauthVersionLast="47" xr6:coauthVersionMax="47" xr10:uidLastSave="{1451A3C6-5C0D-416F-81F9-E9EDF7919DCE}"/>
  <bookViews>
    <workbookView xWindow="-110" yWindow="-110" windowWidth="19420" windowHeight="11500" xr2:uid="{C917B191-51D2-4C71-A648-B427184A09AC}"/>
  </bookViews>
  <sheets>
    <sheet name="Pārskats" sheetId="1" r:id="rId1"/>
    <sheet name="Izvelnes" sheetId="2" r:id="rId2"/>
  </sheets>
  <definedNames>
    <definedName name="_xlnm._FilterDatabase" localSheetId="0" hidden="1">Pārskats!$A$4:$O$7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O34" i="1"/>
  <c r="O32" i="1"/>
  <c r="O31" i="1"/>
  <c r="O30" i="1"/>
  <c r="O16" i="1"/>
  <c r="O15" i="1"/>
  <c r="O13" i="1"/>
  <c r="K10" i="1"/>
  <c r="O10" i="1"/>
  <c r="O6" i="1"/>
  <c r="O5" i="1"/>
</calcChain>
</file>

<file path=xl/sharedStrings.xml><?xml version="1.0" encoding="utf-8"?>
<sst xmlns="http://schemas.openxmlformats.org/spreadsheetml/2006/main" count="291" uniqueCount="140">
  <si>
    <t>Nr.p.k.</t>
  </si>
  <si>
    <t>Amata nosaukums</t>
  </si>
  <si>
    <t>Mēnesis</t>
  </si>
  <si>
    <t>Dienu skaits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</si>
  <si>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</si>
  <si>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</si>
  <si>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</si>
  <si>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</si>
  <si>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</si>
  <si>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</si>
  <si>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</si>
  <si>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</si>
  <si>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</si>
  <si>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</si>
  <si>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</si>
  <si>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</si>
  <si>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</si>
  <si>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</si>
  <si>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</si>
  <si>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</si>
  <si>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</si>
  <si>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</si>
  <si>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</si>
  <si>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</si>
  <si>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</si>
  <si>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</si>
  <si>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</si>
  <si>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</si>
  <si>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</si>
  <si>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</si>
  <si>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</si>
  <si>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</si>
  <si>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 xml:space="preserve">Valsts </t>
  </si>
  <si>
    <t>Pilsēta</t>
  </si>
  <si>
    <t>Komandējuma mērķis no komandējuma pieteikuma</t>
  </si>
  <si>
    <t>Datums no</t>
  </si>
  <si>
    <t>Datums līdz</t>
  </si>
  <si>
    <t>Ekonomiskā</t>
  </si>
  <si>
    <t>Vecākais eksperts</t>
  </si>
  <si>
    <t>Dabas izglītības speciāliste</t>
  </si>
  <si>
    <t>Čehija</t>
  </si>
  <si>
    <t>Prāga</t>
  </si>
  <si>
    <t>Vācija</t>
  </si>
  <si>
    <r>
      <t xml:space="preserve">Finansējuma avots 
</t>
    </r>
    <r>
      <rPr>
        <b/>
        <i/>
        <sz val="12"/>
        <color theme="1"/>
        <rFont val="Calibri"/>
        <family val="2"/>
        <charset val="186"/>
        <scheme val="minor"/>
      </rPr>
      <t>(izvēlas no saraksta, ja nav – ieraksta)</t>
    </r>
  </si>
  <si>
    <r>
      <t xml:space="preserve">Izdevumi par viesnīcu (naktsmītni), </t>
    </r>
    <r>
      <rPr>
        <b/>
        <i/>
        <sz val="12"/>
        <color theme="1"/>
        <rFont val="Calibri"/>
        <family val="2"/>
        <charset val="186"/>
        <scheme val="minor"/>
      </rPr>
      <t>summa</t>
    </r>
  </si>
  <si>
    <r>
      <t xml:space="preserve">Izdevumi par aviobiļetēm, </t>
    </r>
    <r>
      <rPr>
        <b/>
        <i/>
        <sz val="12"/>
        <color theme="1"/>
        <rFont val="Calibri"/>
        <family val="2"/>
        <charset val="186"/>
        <scheme val="minor"/>
      </rPr>
      <t>summa</t>
    </r>
  </si>
  <si>
    <r>
      <t xml:space="preserve">Dienas nauda, </t>
    </r>
    <r>
      <rPr>
        <b/>
        <i/>
        <sz val="12"/>
        <color theme="1"/>
        <rFont val="Calibri"/>
        <family val="2"/>
        <charset val="186"/>
        <scheme val="minor"/>
      </rPr>
      <t>summa</t>
    </r>
  </si>
  <si>
    <r>
      <t xml:space="preserve">Citi komandējuma izdevumi, </t>
    </r>
    <r>
      <rPr>
        <b/>
        <i/>
        <sz val="12"/>
        <color theme="1"/>
        <rFont val="Calibri"/>
        <family val="2"/>
        <charset val="186"/>
        <scheme val="minor"/>
      </rPr>
      <t>summa</t>
    </r>
  </si>
  <si>
    <t>Aprīlis</t>
  </si>
  <si>
    <t>Berlīne</t>
  </si>
  <si>
    <t>Dalība IMPEL darbseminārā par invazīvo sugu komunikācijas stratēģiju "WG1 NIRAM &amp; IAS Workshop on awareness raising" Berlīnē.</t>
  </si>
  <si>
    <t>Eiropas Savienības (LIFE) projektu finansējums</t>
  </si>
  <si>
    <t>Dalība projekta “Eiropas ekosfēra – jauniešu kopienas noturības veicināšana saiknē ar dabu”  (European EcoSphere – Building youth Community Resilience through nature Engagement) aktivitātē di San Polo komūnā  di Piave pilsētā, Itālijā.</t>
  </si>
  <si>
    <t>Venēcija</t>
  </si>
  <si>
    <t>Itālija</t>
  </si>
  <si>
    <t>Varšava</t>
  </si>
  <si>
    <t>Polija</t>
  </si>
  <si>
    <t>Pieredzes apmaiņa un risinājumu rašana kopīgiem problēmjautājumiem ar citiem LIFE projektiem.</t>
  </si>
  <si>
    <t>Dalība Vidzemes plānošanas regiona organīzētajā seminārā/pieredzes apmaiņas braucienā - Daudzfunkcionālu un inovatīvu saules elektroenerģijas risinājumu attīstība, saglabājot bioloģisko daudzveidību (BiodIvErSe).</t>
  </si>
  <si>
    <t>Austrija </t>
  </si>
  <si>
    <t>Lejasaustrija</t>
  </si>
  <si>
    <t xml:space="preserve">Dalība "One Nature LIFE Project Final Conference". </t>
  </si>
  <si>
    <t>Podgorica</t>
  </si>
  <si>
    <t>Dalība IMPEL (The European Union Network for the Implementation and Enforcement of Environmental Law) projekta "Implementation of the Habitats and Birds Directive at European aerodromes" (Birds@Aerodromes) aktivitātēs.</t>
  </si>
  <si>
    <t>Uzņemošās puses finansējums, gan pamatbudžets</t>
  </si>
  <si>
    <t>Melnkalne</t>
  </si>
  <si>
    <t>Montpellier</t>
  </si>
  <si>
    <t>Maijs</t>
  </si>
  <si>
    <t>Francija</t>
  </si>
  <si>
    <t>Lietuva</t>
  </si>
  <si>
    <t>Kamanos dabas rezervāts</t>
  </si>
  <si>
    <t>Pieredzes apmaiņas brauciens - iegūt praktisku pieredzi un labās prakses piemērus īpaši aizsargājamo dabas teritoriju pieejamības nodrošināšanā divās īpaši aizsargājamās dabas teritorijās Lietuvas Republikā.</t>
  </si>
  <si>
    <t>Pamatbudžets</t>
  </si>
  <si>
    <t>-</t>
  </si>
  <si>
    <t>Informācija par ārvalstu komandējumu izdevumiem no 01.04.2026. līdz 30.06.2026.</t>
  </si>
  <si>
    <t>Kauņa</t>
  </si>
  <si>
    <t>Rosolina Mare</t>
  </si>
  <si>
    <t>Pamatbudžets, gan uzņemošās puses finansējums</t>
  </si>
  <si>
    <t>Lēvena</t>
  </si>
  <si>
    <t>Valensija</t>
  </si>
  <si>
    <t>Jūnijs</t>
  </si>
  <si>
    <t>Dalība integrētā projekta Belgium for Biodiversity organizētā pasākumā par papildinošo finansējumu un finanšu mehānismiem dabas aizsardzības jomā.</t>
  </si>
  <si>
    <t>Dalība konferencē "LIFE Platform Meeting: Meeting the Challenges of the Nature Restoration Regulation. Best Practice and Innovation in Marine Restoration in Europe".</t>
  </si>
  <si>
    <t>Beļģija</t>
  </si>
  <si>
    <t>Spānija</t>
  </si>
  <si>
    <t>Invazīvo sugu nodaļas vadītāja</t>
  </si>
  <si>
    <t>Komunikācijas vadītāja</t>
  </si>
  <si>
    <t>Vecākā dabas izglītības speciāliste</t>
  </si>
  <si>
    <t>Vecākā valsts vides inspektore</t>
  </si>
  <si>
    <t>Kartogrāfe, Dabas eksperte</t>
  </si>
  <si>
    <t>Projekta koordinatore</t>
  </si>
  <si>
    <t>Sektora vadītāja</t>
  </si>
  <si>
    <t>Kompensāciju nodaļas vadītājs</t>
  </si>
  <si>
    <t>Mežu biotopu eksperte</t>
  </si>
  <si>
    <t>Ģenerāldirektora vietnieks</t>
  </si>
  <si>
    <t>Datu nodaļas vadītājs</t>
  </si>
  <si>
    <t>Vecākais valsts vides inspektors</t>
  </si>
  <si>
    <t>Vecākā eksperte</t>
  </si>
  <si>
    <t>Direktores vietnieks, Daļas vadītājs</t>
  </si>
  <si>
    <t>Administrācijas direktors</t>
  </si>
  <si>
    <t xml:space="preserve">Daļas vadītājs </t>
  </si>
  <si>
    <t>20</t>
  </si>
  <si>
    <t>Grafikas dizainere</t>
  </si>
  <si>
    <t>Kartogrāfe</t>
  </si>
  <si>
    <t>Dabas izglītības speciāliste, Ziemeļvidzemes biosfēras rezervāta koordinatore</t>
  </si>
  <si>
    <t xml:space="preserve">Projekta vadītāja </t>
  </si>
  <si>
    <t>Departamenta direktore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</si>
  <si>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</si>
  <si>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</si>
  <si>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</si>
  <si>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</si>
  <si>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</si>
  <si>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</si>
  <si>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</si>
  <si>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</si>
  <si>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</si>
  <si>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</si>
  <si>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</si>
  <si>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</si>
  <si>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</si>
  <si>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</si>
  <si>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</si>
  <si>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</si>
  <si>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</si>
  <si>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</si>
  <si>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</si>
  <si>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</si>
  <si>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</si>
  <si>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</si>
  <si>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</si>
  <si>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</si>
  <si>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</si>
  <si>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</si>
  <si>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</si>
  <si>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</si>
  <si>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</si>
  <si>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</si>
  <si>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Dalība UNESCO programmas "Cilvēks un biosfēra" (MAB) 3. Pasaules jauniešu forumā "Apņemšanās veidot nākotni, kādu mēs vēlamies" (“Committed to the Future We Want”).</t>
  </si>
  <si>
    <t>Projekta LIFE Osmo Baltic partneru sanāksme Lietuvā.</t>
  </si>
  <si>
    <t>Dalība bioloģiskās daudzveidības monitoringa konferencē "BioMonWeek: The European Conference for Biodiversity Monitoring 2026".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</si>
</sst>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."/>
    <numFmt numFmtId="165" formatCode="#0.0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2" fontId="3" fillId="2" borderId="0" xfId="0" applyNumberFormat="1" applyFont="1" applyFill="1" applyAlignment="1">
      <alignment vertical="top"/>
    </xf>
    <xf numFmtId="49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/>
    </xf>
    <xf numFmtId="49" fontId="0" fillId="2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65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2" fontId="0" fillId="2" borderId="1" xfId="0" applyNumberFormat="1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4" fontId="0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Q35"/>
  <sheetViews>
    <sheetView tabSelected="1" topLeftCell="A4" zoomScale="80" zoomScaleNormal="80" workbookViewId="0">
      <selection activeCell="B9" sqref="B9"/>
    </sheetView>
  </sheetViews>
  <sheetFormatPr defaultColWidth="8.85546875" defaultRowHeight="15.75" x14ac:dyDescent="0.25"/>
  <cols>
    <col min="1" max="1" width="8.85546875" style="7"/>
    <col min="2" max="2" width="33.42578125" style="3" customWidth="1"/>
    <col min="3" max="3" width="16.85546875" style="7" bestFit="1" customWidth="1"/>
    <col min="4" max="4" width="12.42578125" style="3" customWidth="1"/>
    <col min="5" max="5" width="13.85546875" style="7" customWidth="1"/>
    <col min="6" max="6" width="13.7109375" style="7" customWidth="1"/>
    <col min="7" max="7" width="14" style="7" customWidth="1"/>
    <col min="8" max="8" width="20" style="7" customWidth="1"/>
    <col min="9" max="9" width="54" style="3" customWidth="1"/>
    <col min="10" max="10" width="47.140625" style="3" customWidth="1"/>
    <col min="11" max="11" width="13" style="7" customWidth="1"/>
    <col min="12" max="12" width="11.5703125" style="7" customWidth="1"/>
    <col min="13" max="13" width="11.7109375" style="3" customWidth="1"/>
    <col min="14" max="14" width="10.7109375" style="7" customWidth="1"/>
    <col min="15" max="15" width="13.7109375" style="7" customWidth="1"/>
    <col min="16" max="16384" width="8.85546875" style="3"/>
  </cols>
  <sheetData>
    <row r="2" spans="1:15" ht="21" x14ac:dyDescent="0.25">
      <c r="A2" s="8" t="s">
        <v>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4" spans="1:15" s="6" customFormat="1" ht="78.75" x14ac:dyDescent="0.25">
      <c r="A4" s="4" t="s">
        <v>0</v>
      </c>
      <c r="B4" s="4" t="s">
        <v>1</v>
      </c>
      <c r="C4" s="24" t="s">
        <v>35</v>
      </c>
      <c r="D4" s="22" t="s">
        <v>36</v>
      </c>
      <c r="E4" s="4" t="s">
        <v>2</v>
      </c>
      <c r="F4" s="4" t="s">
        <v>3</v>
      </c>
      <c r="G4" s="4" t="s">
        <v>32</v>
      </c>
      <c r="H4" s="4" t="s">
        <v>33</v>
      </c>
      <c r="I4" s="5" t="s">
        <v>34</v>
      </c>
      <c r="J4" s="5" t="s">
        <v>43</v>
      </c>
      <c r="K4" s="5" t="s">
        <v>44</v>
      </c>
      <c r="L4" s="5" t="s">
        <v>45</v>
      </c>
      <c r="M4" s="5" t="s">
        <v>4</v>
      </c>
      <c r="N4" s="5" t="s">
        <v>46</v>
      </c>
      <c r="O4" s="5" t="s">
        <v>47</v>
      </c>
    </row>
    <row r="5" spans="1:15" x14ac:dyDescent="0.25">
      <c r="A5" s="10" t="s">
        <v>107</v>
      </c>
      <c r="B5" s="10" t="s">
        <v>85</v>
      </c>
      <c r="C5" s="11">
        <v>46124</v>
      </c>
      <c r="D5" s="23">
        <v>46126</v>
      </c>
      <c r="E5" s="12" t="s">
        <v>48</v>
      </c>
      <c r="F5" s="12">
        <v>3</v>
      </c>
      <c r="G5" s="25" t="s">
        <v>42</v>
      </c>
      <c r="H5" s="10" t="s">
        <v>49</v>
      </c>
      <c r="I5" s="13" t="s">
        <v>50</v>
      </c>
      <c r="J5" s="14" t="s">
        <v>51</v>
      </c>
      <c r="K5" s="15">
        <v>286</v>
      </c>
      <c r="L5" s="15">
        <v>700.32</v>
      </c>
      <c r="M5" s="16" t="s">
        <v>37</v>
      </c>
      <c r="N5" s="16">
        <v>150</v>
      </c>
      <c r="O5" s="17">
        <f>33.63+7.92</f>
        <v>41.550000000000004</v>
      </c>
    </row>
    <row r="6" spans="1:15" x14ac:dyDescent="0.25">
      <c r="A6" s="10" t="s">
        <v>108</v>
      </c>
      <c r="B6" s="10" t="s">
        <v>86</v>
      </c>
      <c r="C6" s="11">
        <v>46124</v>
      </c>
      <c r="D6" s="23">
        <v>46126</v>
      </c>
      <c r="E6" s="12" t="s">
        <v>48</v>
      </c>
      <c r="F6" s="12">
        <v>3</v>
      </c>
      <c r="G6" s="25" t="s">
        <v>42</v>
      </c>
      <c r="H6" s="10" t="s">
        <v>49</v>
      </c>
      <c r="I6" s="13" t="s">
        <v>50</v>
      </c>
      <c r="J6" s="14" t="s">
        <v>51</v>
      </c>
      <c r="K6" s="15">
        <v>286</v>
      </c>
      <c r="L6" s="15">
        <v>700.32</v>
      </c>
      <c r="M6" s="16" t="s">
        <v>37</v>
      </c>
      <c r="N6" s="16">
        <v>150</v>
      </c>
      <c r="O6" s="17">
        <f>24.73+7.92</f>
        <v>32.65</v>
      </c>
    </row>
    <row r="7" spans="1:15" x14ac:dyDescent="0.25">
      <c r="A7" s="10" t="s">
        <v>109</v>
      </c>
      <c r="B7" s="10" t="s">
        <v>87</v>
      </c>
      <c r="C7" s="11">
        <v>46129</v>
      </c>
      <c r="D7" s="23">
        <v>46132</v>
      </c>
      <c r="E7" s="12" t="s">
        <v>48</v>
      </c>
      <c r="F7" s="12">
        <v>4</v>
      </c>
      <c r="G7" s="10" t="s">
        <v>54</v>
      </c>
      <c r="H7" s="10" t="s">
        <v>53</v>
      </c>
      <c r="I7" s="13" t="s">
        <v>52</v>
      </c>
      <c r="J7" s="18" t="s">
        <v>30</v>
      </c>
      <c r="K7" s="16">
        <v>0</v>
      </c>
      <c r="L7" s="16">
        <v>0</v>
      </c>
      <c r="M7" s="19" t="s">
        <v>37</v>
      </c>
      <c r="N7" s="16">
        <v>0</v>
      </c>
      <c r="O7" s="16">
        <v>0</v>
      </c>
    </row>
    <row r="8" spans="1:15" x14ac:dyDescent="0.25">
      <c r="A8" s="10" t="s">
        <v>110</v>
      </c>
      <c r="B8" s="10" t="s">
        <v>88</v>
      </c>
      <c r="C8" s="11">
        <v>46129</v>
      </c>
      <c r="D8" s="23">
        <v>46132</v>
      </c>
      <c r="E8" s="12" t="s">
        <v>48</v>
      </c>
      <c r="F8" s="12">
        <v>4</v>
      </c>
      <c r="G8" s="10" t="s">
        <v>54</v>
      </c>
      <c r="H8" s="10" t="s">
        <v>53</v>
      </c>
      <c r="I8" s="13" t="s">
        <v>52</v>
      </c>
      <c r="J8" s="18" t="s">
        <v>30</v>
      </c>
      <c r="K8" s="16">
        <v>0</v>
      </c>
      <c r="L8" s="16">
        <v>0</v>
      </c>
      <c r="M8" s="19" t="s">
        <v>37</v>
      </c>
      <c r="N8" s="16">
        <v>0</v>
      </c>
      <c r="O8" s="16">
        <v>0</v>
      </c>
    </row>
    <row r="9" spans="1:15" x14ac:dyDescent="0.25">
      <c r="A9" s="10" t="s">
        <v>111</v>
      </c>
      <c r="B9" s="10" t="s">
        <v>89</v>
      </c>
      <c r="C9" s="11">
        <v>46133</v>
      </c>
      <c r="D9" s="23">
        <v>46136</v>
      </c>
      <c r="E9" s="12" t="s">
        <v>48</v>
      </c>
      <c r="F9" s="15">
        <v>4</v>
      </c>
      <c r="G9" s="10" t="s">
        <v>56</v>
      </c>
      <c r="H9" s="10" t="s">
        <v>55</v>
      </c>
      <c r="I9" s="13" t="s">
        <v>57</v>
      </c>
      <c r="J9" s="14" t="s">
        <v>51</v>
      </c>
      <c r="K9" s="17">
        <v>247.03</v>
      </c>
      <c r="L9" s="15">
        <v>377.78</v>
      </c>
      <c r="M9" s="19" t="s">
        <v>37</v>
      </c>
      <c r="N9" s="16">
        <v>140</v>
      </c>
      <c r="O9" s="15">
        <v>10.56</v>
      </c>
    </row>
    <row r="10" spans="1:15" x14ac:dyDescent="0.25">
      <c r="A10" s="10" t="s">
        <v>112</v>
      </c>
      <c r="B10" s="10" t="s">
        <v>90</v>
      </c>
      <c r="C10" s="11">
        <v>46133</v>
      </c>
      <c r="D10" s="23">
        <v>46136</v>
      </c>
      <c r="E10" s="12" t="s">
        <v>48</v>
      </c>
      <c r="F10" s="15">
        <v>4</v>
      </c>
      <c r="G10" s="12" t="s">
        <v>56</v>
      </c>
      <c r="H10" s="10" t="s">
        <v>55</v>
      </c>
      <c r="I10" s="13" t="s">
        <v>57</v>
      </c>
      <c r="J10" s="14" t="s">
        <v>51</v>
      </c>
      <c r="K10" s="12">
        <f>282.45-32.99</f>
        <v>249.45999999999998</v>
      </c>
      <c r="L10" s="15">
        <v>377.78</v>
      </c>
      <c r="M10" s="19" t="s">
        <v>37</v>
      </c>
      <c r="N10" s="16">
        <v>140</v>
      </c>
      <c r="O10" s="15">
        <f>10.56+32.99</f>
        <v>43.550000000000004</v>
      </c>
    </row>
    <row r="11" spans="1:15" x14ac:dyDescent="0.25">
      <c r="A11" s="10" t="s">
        <v>113</v>
      </c>
      <c r="B11" s="10" t="s">
        <v>91</v>
      </c>
      <c r="C11" s="11">
        <v>46133</v>
      </c>
      <c r="D11" s="23">
        <v>46136</v>
      </c>
      <c r="E11" s="12" t="s">
        <v>48</v>
      </c>
      <c r="F11" s="15">
        <v>4</v>
      </c>
      <c r="G11" s="10" t="s">
        <v>59</v>
      </c>
      <c r="H11" s="12" t="s">
        <v>60</v>
      </c>
      <c r="I11" s="13" t="s">
        <v>58</v>
      </c>
      <c r="J11" s="18" t="s">
        <v>30</v>
      </c>
      <c r="K11" s="16">
        <v>0</v>
      </c>
      <c r="L11" s="16">
        <v>0</v>
      </c>
      <c r="M11" s="19" t="s">
        <v>37</v>
      </c>
      <c r="N11" s="16">
        <v>0</v>
      </c>
      <c r="O11" s="16">
        <v>0</v>
      </c>
    </row>
    <row r="12" spans="1:15" x14ac:dyDescent="0.25">
      <c r="A12" s="10" t="s">
        <v>114</v>
      </c>
      <c r="B12" s="10" t="s">
        <v>92</v>
      </c>
      <c r="C12" s="11">
        <v>46133</v>
      </c>
      <c r="D12" s="23">
        <v>46136</v>
      </c>
      <c r="E12" s="12" t="s">
        <v>48</v>
      </c>
      <c r="F12" s="15">
        <v>4</v>
      </c>
      <c r="G12" s="10" t="s">
        <v>40</v>
      </c>
      <c r="H12" s="12" t="s">
        <v>41</v>
      </c>
      <c r="I12" s="13" t="s">
        <v>61</v>
      </c>
      <c r="J12" s="14" t="s">
        <v>51</v>
      </c>
      <c r="K12" s="15">
        <v>360</v>
      </c>
      <c r="L12" s="15">
        <v>170.05</v>
      </c>
      <c r="M12" s="19" t="s">
        <v>37</v>
      </c>
      <c r="N12" s="12">
        <v>160</v>
      </c>
      <c r="O12" s="15">
        <v>10.56</v>
      </c>
    </row>
    <row r="13" spans="1:15" x14ac:dyDescent="0.25">
      <c r="A13" s="10" t="s">
        <v>115</v>
      </c>
      <c r="B13" s="10" t="s">
        <v>93</v>
      </c>
      <c r="C13" s="11">
        <v>46133</v>
      </c>
      <c r="D13" s="23">
        <v>46136</v>
      </c>
      <c r="E13" s="12" t="s">
        <v>48</v>
      </c>
      <c r="F13" s="15">
        <v>4</v>
      </c>
      <c r="G13" s="10" t="s">
        <v>40</v>
      </c>
      <c r="H13" s="12" t="s">
        <v>41</v>
      </c>
      <c r="I13" s="13" t="s">
        <v>61</v>
      </c>
      <c r="J13" s="14" t="s">
        <v>51</v>
      </c>
      <c r="K13" s="15">
        <v>360</v>
      </c>
      <c r="L13" s="15">
        <v>170.05</v>
      </c>
      <c r="M13" s="19" t="s">
        <v>37</v>
      </c>
      <c r="N13" s="12">
        <v>160</v>
      </c>
      <c r="O13" s="15">
        <f>10.56+10.15</f>
        <v>20.71</v>
      </c>
    </row>
    <row r="14" spans="1:15" x14ac:dyDescent="0.25">
      <c r="A14" s="10" t="s">
        <v>116</v>
      </c>
      <c r="B14" s="10" t="s">
        <v>94</v>
      </c>
      <c r="C14" s="11">
        <v>46138</v>
      </c>
      <c r="D14" s="23">
        <v>46141</v>
      </c>
      <c r="E14" s="12" t="s">
        <v>48</v>
      </c>
      <c r="F14" s="15">
        <v>4</v>
      </c>
      <c r="G14" s="10" t="s">
        <v>65</v>
      </c>
      <c r="H14" s="10" t="s">
        <v>62</v>
      </c>
      <c r="I14" s="13" t="s">
        <v>63</v>
      </c>
      <c r="J14" s="21" t="s">
        <v>64</v>
      </c>
      <c r="K14" s="12">
        <v>0</v>
      </c>
      <c r="L14" s="12">
        <v>0</v>
      </c>
      <c r="M14" s="19" t="s">
        <v>37</v>
      </c>
      <c r="N14" s="12">
        <v>48</v>
      </c>
      <c r="O14" s="12">
        <v>0</v>
      </c>
    </row>
    <row r="15" spans="1:15" x14ac:dyDescent="0.25">
      <c r="A15" s="10" t="s">
        <v>117</v>
      </c>
      <c r="B15" s="10" t="s">
        <v>86</v>
      </c>
      <c r="C15" s="11">
        <v>46145</v>
      </c>
      <c r="D15" s="23">
        <v>46151</v>
      </c>
      <c r="E15" s="12" t="s">
        <v>67</v>
      </c>
      <c r="F15" s="12">
        <v>7</v>
      </c>
      <c r="G15" s="12" t="s">
        <v>68</v>
      </c>
      <c r="H15" s="10" t="s">
        <v>66</v>
      </c>
      <c r="I15" s="13" t="s">
        <v>139</v>
      </c>
      <c r="J15" s="14" t="s">
        <v>51</v>
      </c>
      <c r="K15" s="15">
        <v>804</v>
      </c>
      <c r="L15" s="15">
        <v>782.65</v>
      </c>
      <c r="M15" s="19" t="s">
        <v>37</v>
      </c>
      <c r="N15" s="12">
        <v>420</v>
      </c>
      <c r="O15" s="12">
        <f>35+110+220</f>
        <v>365</v>
      </c>
    </row>
    <row r="16" spans="1:15" x14ac:dyDescent="0.25">
      <c r="A16" s="10" t="s">
        <v>118</v>
      </c>
      <c r="B16" s="10" t="s">
        <v>95</v>
      </c>
      <c r="C16" s="11">
        <v>46145</v>
      </c>
      <c r="D16" s="23">
        <v>46151</v>
      </c>
      <c r="E16" s="12" t="s">
        <v>67</v>
      </c>
      <c r="F16" s="12">
        <v>7</v>
      </c>
      <c r="G16" s="12" t="s">
        <v>68</v>
      </c>
      <c r="H16" s="10" t="s">
        <v>66</v>
      </c>
      <c r="I16" s="13" t="s">
        <v>139</v>
      </c>
      <c r="J16" s="14" t="s">
        <v>51</v>
      </c>
      <c r="K16" s="15">
        <v>804</v>
      </c>
      <c r="L16" s="15">
        <v>782.65</v>
      </c>
      <c r="M16" s="19" t="s">
        <v>37</v>
      </c>
      <c r="N16" s="12">
        <v>420</v>
      </c>
      <c r="O16" s="12">
        <f>110+220</f>
        <v>330</v>
      </c>
    </row>
    <row r="17" spans="1:15" x14ac:dyDescent="0.25">
      <c r="A17" s="10" t="s">
        <v>119</v>
      </c>
      <c r="B17" s="10" t="s">
        <v>96</v>
      </c>
      <c r="C17" s="11">
        <v>46148</v>
      </c>
      <c r="D17" s="23">
        <v>46148</v>
      </c>
      <c r="E17" s="12" t="s">
        <v>67</v>
      </c>
      <c r="F17" s="12">
        <v>1</v>
      </c>
      <c r="G17" s="12" t="s">
        <v>69</v>
      </c>
      <c r="H17" s="10" t="s">
        <v>70</v>
      </c>
      <c r="I17" s="13" t="s">
        <v>71</v>
      </c>
      <c r="J17" s="20" t="s">
        <v>72</v>
      </c>
      <c r="K17" s="16">
        <v>0</v>
      </c>
      <c r="L17" s="16">
        <v>0</v>
      </c>
      <c r="M17" s="12" t="s">
        <v>73</v>
      </c>
      <c r="N17" s="16">
        <v>0</v>
      </c>
      <c r="O17" s="16">
        <v>0</v>
      </c>
    </row>
    <row r="18" spans="1:15" x14ac:dyDescent="0.25">
      <c r="A18" s="10" t="s">
        <v>120</v>
      </c>
      <c r="B18" s="10" t="s">
        <v>97</v>
      </c>
      <c r="C18" s="11">
        <v>46148</v>
      </c>
      <c r="D18" s="23">
        <v>46148</v>
      </c>
      <c r="E18" s="12" t="s">
        <v>67</v>
      </c>
      <c r="F18" s="12">
        <v>1</v>
      </c>
      <c r="G18" s="12" t="s">
        <v>69</v>
      </c>
      <c r="H18" s="10" t="s">
        <v>70</v>
      </c>
      <c r="I18" s="13" t="s">
        <v>71</v>
      </c>
      <c r="J18" s="20" t="s">
        <v>72</v>
      </c>
      <c r="K18" s="16">
        <v>0</v>
      </c>
      <c r="L18" s="16">
        <v>0</v>
      </c>
      <c r="M18" s="12" t="s">
        <v>73</v>
      </c>
      <c r="N18" s="16">
        <v>0</v>
      </c>
      <c r="O18" s="16">
        <v>0</v>
      </c>
    </row>
    <row r="19" spans="1:15" x14ac:dyDescent="0.25">
      <c r="A19" s="10" t="s">
        <v>121</v>
      </c>
      <c r="B19" s="10" t="s">
        <v>98</v>
      </c>
      <c r="C19" s="11">
        <v>46148</v>
      </c>
      <c r="D19" s="23">
        <v>46148</v>
      </c>
      <c r="E19" s="12" t="s">
        <v>67</v>
      </c>
      <c r="F19" s="12">
        <v>1</v>
      </c>
      <c r="G19" s="12" t="s">
        <v>69</v>
      </c>
      <c r="H19" s="10" t="s">
        <v>70</v>
      </c>
      <c r="I19" s="13" t="s">
        <v>71</v>
      </c>
      <c r="J19" s="20" t="s">
        <v>72</v>
      </c>
      <c r="K19" s="16">
        <v>0</v>
      </c>
      <c r="L19" s="16">
        <v>0</v>
      </c>
      <c r="M19" s="12" t="s">
        <v>73</v>
      </c>
      <c r="N19" s="16">
        <v>0</v>
      </c>
      <c r="O19" s="16">
        <v>0</v>
      </c>
    </row>
    <row r="20" spans="1:15" x14ac:dyDescent="0.25">
      <c r="A20" s="10" t="s">
        <v>122</v>
      </c>
      <c r="B20" s="10" t="s">
        <v>88</v>
      </c>
      <c r="C20" s="11">
        <v>46148</v>
      </c>
      <c r="D20" s="23">
        <v>46148</v>
      </c>
      <c r="E20" s="12" t="s">
        <v>67</v>
      </c>
      <c r="F20" s="12">
        <v>1</v>
      </c>
      <c r="G20" s="12" t="s">
        <v>69</v>
      </c>
      <c r="H20" s="10" t="s">
        <v>70</v>
      </c>
      <c r="I20" s="13" t="s">
        <v>71</v>
      </c>
      <c r="J20" s="20" t="s">
        <v>72</v>
      </c>
      <c r="K20" s="16">
        <v>0</v>
      </c>
      <c r="L20" s="16">
        <v>0</v>
      </c>
      <c r="M20" s="12" t="s">
        <v>73</v>
      </c>
      <c r="N20" s="16">
        <v>0</v>
      </c>
      <c r="O20" s="16">
        <v>0</v>
      </c>
    </row>
    <row r="21" spans="1:15" x14ac:dyDescent="0.25">
      <c r="A21" s="10" t="s">
        <v>123</v>
      </c>
      <c r="B21" s="10" t="s">
        <v>97</v>
      </c>
      <c r="C21" s="11">
        <v>46148</v>
      </c>
      <c r="D21" s="23">
        <v>46148</v>
      </c>
      <c r="E21" s="12" t="s">
        <v>67</v>
      </c>
      <c r="F21" s="12">
        <v>1</v>
      </c>
      <c r="G21" s="12" t="s">
        <v>69</v>
      </c>
      <c r="H21" s="10" t="s">
        <v>70</v>
      </c>
      <c r="I21" s="13" t="s">
        <v>71</v>
      </c>
      <c r="J21" s="20" t="s">
        <v>72</v>
      </c>
      <c r="K21" s="16">
        <v>0</v>
      </c>
      <c r="L21" s="16">
        <v>0</v>
      </c>
      <c r="M21" s="12" t="s">
        <v>73</v>
      </c>
      <c r="N21" s="16">
        <v>0</v>
      </c>
      <c r="O21" s="16">
        <v>0</v>
      </c>
    </row>
    <row r="22" spans="1:15" x14ac:dyDescent="0.25">
      <c r="A22" s="10" t="s">
        <v>124</v>
      </c>
      <c r="B22" s="10" t="s">
        <v>99</v>
      </c>
      <c r="C22" s="11">
        <v>46148</v>
      </c>
      <c r="D22" s="23">
        <v>46148</v>
      </c>
      <c r="E22" s="12" t="s">
        <v>67</v>
      </c>
      <c r="F22" s="12">
        <v>1</v>
      </c>
      <c r="G22" s="12" t="s">
        <v>69</v>
      </c>
      <c r="H22" s="10" t="s">
        <v>70</v>
      </c>
      <c r="I22" s="13" t="s">
        <v>71</v>
      </c>
      <c r="J22" s="20" t="s">
        <v>72</v>
      </c>
      <c r="K22" s="16">
        <v>0</v>
      </c>
      <c r="L22" s="16">
        <v>0</v>
      </c>
      <c r="M22" s="12" t="s">
        <v>73</v>
      </c>
      <c r="N22" s="16">
        <v>0</v>
      </c>
      <c r="O22" s="16">
        <v>0</v>
      </c>
    </row>
    <row r="23" spans="1:15" x14ac:dyDescent="0.25">
      <c r="A23" s="10" t="s">
        <v>125</v>
      </c>
      <c r="B23" s="10" t="s">
        <v>100</v>
      </c>
      <c r="C23" s="11">
        <v>46148</v>
      </c>
      <c r="D23" s="23">
        <v>46148</v>
      </c>
      <c r="E23" s="12" t="s">
        <v>67</v>
      </c>
      <c r="F23" s="12">
        <v>1</v>
      </c>
      <c r="G23" s="12" t="s">
        <v>69</v>
      </c>
      <c r="H23" s="10" t="s">
        <v>70</v>
      </c>
      <c r="I23" s="13" t="s">
        <v>71</v>
      </c>
      <c r="J23" s="20" t="s">
        <v>72</v>
      </c>
      <c r="K23" s="16">
        <v>0</v>
      </c>
      <c r="L23" s="16">
        <v>0</v>
      </c>
      <c r="M23" s="12" t="s">
        <v>73</v>
      </c>
      <c r="N23" s="16">
        <v>0</v>
      </c>
      <c r="O23" s="16">
        <v>0</v>
      </c>
    </row>
    <row r="24" spans="1:15" x14ac:dyDescent="0.25">
      <c r="A24" s="10" t="s">
        <v>101</v>
      </c>
      <c r="B24" s="13" t="s">
        <v>38</v>
      </c>
      <c r="C24" s="11">
        <v>46148</v>
      </c>
      <c r="D24" s="23">
        <v>46148</v>
      </c>
      <c r="E24" s="12" t="s">
        <v>67</v>
      </c>
      <c r="F24" s="12">
        <v>1</v>
      </c>
      <c r="G24" s="12" t="s">
        <v>69</v>
      </c>
      <c r="H24" s="10" t="s">
        <v>70</v>
      </c>
      <c r="I24" s="13" t="s">
        <v>71</v>
      </c>
      <c r="J24" s="20" t="s">
        <v>72</v>
      </c>
      <c r="K24" s="16">
        <v>0</v>
      </c>
      <c r="L24" s="16">
        <v>0</v>
      </c>
      <c r="M24" s="12" t="s">
        <v>73</v>
      </c>
      <c r="N24" s="16">
        <v>0</v>
      </c>
      <c r="O24" s="16">
        <v>0</v>
      </c>
    </row>
    <row r="25" spans="1:15" x14ac:dyDescent="0.25">
      <c r="A25" s="10" t="s">
        <v>126</v>
      </c>
      <c r="B25" s="13" t="s">
        <v>97</v>
      </c>
      <c r="C25" s="11">
        <v>46148</v>
      </c>
      <c r="D25" s="23">
        <v>46148</v>
      </c>
      <c r="E25" s="12" t="s">
        <v>67</v>
      </c>
      <c r="F25" s="12">
        <v>1</v>
      </c>
      <c r="G25" s="12" t="s">
        <v>69</v>
      </c>
      <c r="H25" s="10" t="s">
        <v>70</v>
      </c>
      <c r="I25" s="13" t="s">
        <v>71</v>
      </c>
      <c r="J25" s="20" t="s">
        <v>72</v>
      </c>
      <c r="K25" s="16">
        <v>0</v>
      </c>
      <c r="L25" s="16">
        <v>0</v>
      </c>
      <c r="M25" s="12" t="s">
        <v>73</v>
      </c>
      <c r="N25" s="16">
        <v>0</v>
      </c>
      <c r="O25" s="16">
        <v>0</v>
      </c>
    </row>
    <row r="26" spans="1:15" x14ac:dyDescent="0.25">
      <c r="A26" s="10" t="s">
        <v>127</v>
      </c>
      <c r="B26" s="13" t="s">
        <v>96</v>
      </c>
      <c r="C26" s="11">
        <v>46148</v>
      </c>
      <c r="D26" s="23">
        <v>46148</v>
      </c>
      <c r="E26" s="12" t="s">
        <v>67</v>
      </c>
      <c r="F26" s="12">
        <v>1</v>
      </c>
      <c r="G26" s="12" t="s">
        <v>69</v>
      </c>
      <c r="H26" s="10" t="s">
        <v>70</v>
      </c>
      <c r="I26" s="13" t="s">
        <v>71</v>
      </c>
      <c r="J26" s="20" t="s">
        <v>72</v>
      </c>
      <c r="K26" s="16">
        <v>0</v>
      </c>
      <c r="L26" s="16">
        <v>0</v>
      </c>
      <c r="M26" s="12" t="s">
        <v>73</v>
      </c>
      <c r="N26" s="16">
        <v>0</v>
      </c>
      <c r="O26" s="16">
        <v>0</v>
      </c>
    </row>
    <row r="27" spans="1:15" x14ac:dyDescent="0.25">
      <c r="A27" s="10" t="s">
        <v>128</v>
      </c>
      <c r="B27" s="13" t="s">
        <v>87</v>
      </c>
      <c r="C27" s="11">
        <v>46148</v>
      </c>
      <c r="D27" s="23">
        <v>46148</v>
      </c>
      <c r="E27" s="12" t="s">
        <v>67</v>
      </c>
      <c r="F27" s="12">
        <v>1</v>
      </c>
      <c r="G27" s="12" t="s">
        <v>69</v>
      </c>
      <c r="H27" s="10" t="s">
        <v>70</v>
      </c>
      <c r="I27" s="13" t="s">
        <v>71</v>
      </c>
      <c r="J27" s="20" t="s">
        <v>72</v>
      </c>
      <c r="K27" s="16">
        <v>0</v>
      </c>
      <c r="L27" s="16">
        <v>0</v>
      </c>
      <c r="M27" s="12" t="s">
        <v>73</v>
      </c>
      <c r="N27" s="16">
        <v>0</v>
      </c>
      <c r="O27" s="16">
        <v>0</v>
      </c>
    </row>
    <row r="28" spans="1:15" x14ac:dyDescent="0.25">
      <c r="A28" s="10" t="s">
        <v>129</v>
      </c>
      <c r="B28" s="13" t="s">
        <v>39</v>
      </c>
      <c r="C28" s="11">
        <v>46148</v>
      </c>
      <c r="D28" s="23">
        <v>46148</v>
      </c>
      <c r="E28" s="12" t="s">
        <v>67</v>
      </c>
      <c r="F28" s="12">
        <v>1</v>
      </c>
      <c r="G28" s="12" t="s">
        <v>69</v>
      </c>
      <c r="H28" s="10" t="s">
        <v>70</v>
      </c>
      <c r="I28" s="13" t="s">
        <v>71</v>
      </c>
      <c r="J28" s="20" t="s">
        <v>72</v>
      </c>
      <c r="K28" s="16">
        <v>0</v>
      </c>
      <c r="L28" s="16">
        <v>0</v>
      </c>
      <c r="M28" s="12" t="s">
        <v>73</v>
      </c>
      <c r="N28" s="16">
        <v>0</v>
      </c>
      <c r="O28" s="16">
        <v>0</v>
      </c>
    </row>
    <row r="29" spans="1:15" x14ac:dyDescent="0.25">
      <c r="A29" s="10" t="s">
        <v>130</v>
      </c>
      <c r="B29" s="13" t="s">
        <v>39</v>
      </c>
      <c r="C29" s="11">
        <v>46148</v>
      </c>
      <c r="D29" s="23">
        <v>46148</v>
      </c>
      <c r="E29" s="12" t="s">
        <v>67</v>
      </c>
      <c r="F29" s="12">
        <v>1</v>
      </c>
      <c r="G29" s="12" t="s">
        <v>69</v>
      </c>
      <c r="H29" s="10" t="s">
        <v>70</v>
      </c>
      <c r="I29" s="13" t="s">
        <v>71</v>
      </c>
      <c r="J29" s="20" t="s">
        <v>72</v>
      </c>
      <c r="K29" s="16">
        <v>0</v>
      </c>
      <c r="L29" s="16">
        <v>0</v>
      </c>
      <c r="M29" s="12" t="s">
        <v>73</v>
      </c>
      <c r="N29" s="16">
        <v>0</v>
      </c>
      <c r="O29" s="16">
        <v>0</v>
      </c>
    </row>
    <row r="30" spans="1:15" x14ac:dyDescent="0.25">
      <c r="A30" s="10" t="s">
        <v>131</v>
      </c>
      <c r="B30" s="13" t="s">
        <v>90</v>
      </c>
      <c r="C30" s="11">
        <v>46152</v>
      </c>
      <c r="D30" s="23">
        <v>46154</v>
      </c>
      <c r="E30" s="12" t="s">
        <v>67</v>
      </c>
      <c r="F30" s="12">
        <v>3</v>
      </c>
      <c r="G30" s="12" t="s">
        <v>69</v>
      </c>
      <c r="H30" s="10" t="s">
        <v>75</v>
      </c>
      <c r="I30" s="13" t="s">
        <v>138</v>
      </c>
      <c r="J30" s="14" t="s">
        <v>51</v>
      </c>
      <c r="K30" s="12">
        <v>62</v>
      </c>
      <c r="L30" s="12">
        <v>0</v>
      </c>
      <c r="M30" s="12" t="s">
        <v>73</v>
      </c>
      <c r="N30" s="12">
        <v>48</v>
      </c>
      <c r="O30" s="12">
        <f>6+1.99</f>
        <v>7.99</v>
      </c>
    </row>
    <row r="31" spans="1:15" x14ac:dyDescent="0.25">
      <c r="A31" s="10" t="s">
        <v>132</v>
      </c>
      <c r="B31" s="13" t="s">
        <v>102</v>
      </c>
      <c r="C31" s="11">
        <v>46152</v>
      </c>
      <c r="D31" s="23">
        <v>46154</v>
      </c>
      <c r="E31" s="12" t="s">
        <v>67</v>
      </c>
      <c r="F31" s="12">
        <v>3</v>
      </c>
      <c r="G31" s="12" t="s">
        <v>69</v>
      </c>
      <c r="H31" s="10" t="s">
        <v>75</v>
      </c>
      <c r="I31" s="13" t="s">
        <v>138</v>
      </c>
      <c r="J31" s="14" t="s">
        <v>51</v>
      </c>
      <c r="K31" s="12">
        <v>62</v>
      </c>
      <c r="L31" s="12">
        <v>0</v>
      </c>
      <c r="M31" s="12" t="s">
        <v>73</v>
      </c>
      <c r="N31" s="12">
        <v>48</v>
      </c>
      <c r="O31" s="12">
        <f>1.99</f>
        <v>1.99</v>
      </c>
    </row>
    <row r="32" spans="1:15" x14ac:dyDescent="0.25">
      <c r="A32" s="10" t="s">
        <v>133</v>
      </c>
      <c r="B32" s="13" t="s">
        <v>103</v>
      </c>
      <c r="C32" s="11">
        <v>46152</v>
      </c>
      <c r="D32" s="23">
        <v>46154</v>
      </c>
      <c r="E32" s="12" t="s">
        <v>67</v>
      </c>
      <c r="F32" s="12">
        <v>3</v>
      </c>
      <c r="G32" s="12" t="s">
        <v>69</v>
      </c>
      <c r="H32" s="10" t="s">
        <v>75</v>
      </c>
      <c r="I32" s="13" t="s">
        <v>138</v>
      </c>
      <c r="J32" s="14" t="s">
        <v>51</v>
      </c>
      <c r="K32" s="12">
        <v>62</v>
      </c>
      <c r="L32" s="12">
        <v>0</v>
      </c>
      <c r="M32" s="12" t="s">
        <v>73</v>
      </c>
      <c r="N32" s="12">
        <v>48</v>
      </c>
      <c r="O32" s="12">
        <f>1.99</f>
        <v>1.99</v>
      </c>
    </row>
    <row r="33" spans="1:17" x14ac:dyDescent="0.25">
      <c r="A33" s="10" t="s">
        <v>134</v>
      </c>
      <c r="B33" s="13" t="s">
        <v>104</v>
      </c>
      <c r="C33" s="11">
        <v>46159</v>
      </c>
      <c r="D33" s="23">
        <v>46165</v>
      </c>
      <c r="E33" s="12" t="s">
        <v>67</v>
      </c>
      <c r="F33" s="12">
        <v>7</v>
      </c>
      <c r="G33" s="10" t="s">
        <v>54</v>
      </c>
      <c r="H33" s="10" t="s">
        <v>76</v>
      </c>
      <c r="I33" s="13" t="s">
        <v>137</v>
      </c>
      <c r="J33" s="21" t="s">
        <v>77</v>
      </c>
      <c r="K33" s="12">
        <v>0</v>
      </c>
      <c r="L33" s="12">
        <v>0</v>
      </c>
      <c r="M33" s="19" t="s">
        <v>37</v>
      </c>
      <c r="N33" s="12">
        <v>180</v>
      </c>
      <c r="O33" s="15">
        <v>18.48</v>
      </c>
    </row>
    <row r="34" spans="1:17" x14ac:dyDescent="0.25">
      <c r="A34" s="10" t="s">
        <v>135</v>
      </c>
      <c r="B34" s="13" t="s">
        <v>105</v>
      </c>
      <c r="C34" s="11">
        <v>46174</v>
      </c>
      <c r="D34" s="23">
        <v>46178</v>
      </c>
      <c r="E34" s="12" t="s">
        <v>80</v>
      </c>
      <c r="F34" s="15">
        <v>5</v>
      </c>
      <c r="G34" s="10" t="s">
        <v>83</v>
      </c>
      <c r="H34" s="10" t="s">
        <v>78</v>
      </c>
      <c r="I34" s="13" t="s">
        <v>81</v>
      </c>
      <c r="J34" s="14" t="s">
        <v>51</v>
      </c>
      <c r="K34" s="15">
        <v>744</v>
      </c>
      <c r="L34" s="15">
        <v>591.22</v>
      </c>
      <c r="M34" s="19" t="s">
        <v>37</v>
      </c>
      <c r="N34" s="17">
        <v>300</v>
      </c>
      <c r="O34" s="15">
        <f>27.8+13.2</f>
        <v>41</v>
      </c>
      <c r="P34" s="9"/>
      <c r="Q34" s="9"/>
    </row>
    <row r="35" spans="1:17" x14ac:dyDescent="0.25">
      <c r="A35" s="10" t="s">
        <v>136</v>
      </c>
      <c r="B35" s="13" t="s">
        <v>106</v>
      </c>
      <c r="C35" s="11">
        <v>46181</v>
      </c>
      <c r="D35" s="23">
        <v>46184</v>
      </c>
      <c r="E35" s="12" t="s">
        <v>80</v>
      </c>
      <c r="F35" s="15">
        <v>4</v>
      </c>
      <c r="G35" s="10" t="s">
        <v>84</v>
      </c>
      <c r="H35" s="10" t="s">
        <v>79</v>
      </c>
      <c r="I35" s="13" t="s">
        <v>82</v>
      </c>
      <c r="J35" s="14" t="s">
        <v>51</v>
      </c>
      <c r="K35" s="15">
        <v>426</v>
      </c>
      <c r="L35" s="15">
        <v>514.66999999999996</v>
      </c>
      <c r="M35" s="19" t="s">
        <v>37</v>
      </c>
      <c r="N35" s="17">
        <v>60</v>
      </c>
      <c r="O35" s="15">
        <f>38.11+20.8+10.56</f>
        <v>69.47</v>
      </c>
    </row>
  </sheetData>
  <autoFilter ref="A4:O7" xr:uid="{4F8A15C8-AE04-4F5A-A333-99BF8E0EC9E4}"/>
  <mergeCells count="1">
    <mergeCell ref="A2:O2"/>
  </mergeCells>
  <phoneticPr fontId="7" type="noConversion"/>
  <dataValidations count="2">
    <dataValidation type="list" allowBlank="1" showInputMessage="1" showErrorMessage="1" sqref="M5:M16 M33:M35" xr:uid="{7D1D798B-3DA3-4F96-9A35-8CD4953B5A32}">
      <formula1>"Biznesa,Ekonomiskā"</formula1>
    </dataValidation>
    <dataValidation type="list" allowBlank="1" showInputMessage="1" showErrorMessage="1" sqref="E5:E35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>
      <selection activeCell="A25" sqref="A25"/>
    </sheetView>
  </sheetViews>
  <sheetFormatPr defaultRowHeight="15" x14ac:dyDescent="0.25"/>
  <cols>
    <col min="1" max="1" width="70.28515625" bestFit="1" customWidth="1"/>
  </cols>
  <sheetData>
    <row r="1" spans="1:1" x14ac:dyDescent="0.25">
      <c r="A1" s="1" t="s">
        <v>5</v>
      </c>
    </row>
    <row r="2" spans="1:1" x14ac:dyDescent="0.25">
      <c r="A2" s="1" t="s">
        <v>6</v>
      </c>
    </row>
    <row r="3" spans="1:1" x14ac:dyDescent="0.25">
      <c r="A3" s="1" t="s">
        <v>7</v>
      </c>
    </row>
    <row r="4" spans="1:1" x14ac:dyDescent="0.25">
      <c r="A4" s="1" t="s">
        <v>8</v>
      </c>
    </row>
    <row r="5" spans="1:1" x14ac:dyDescent="0.25">
      <c r="A5" s="1" t="s">
        <v>9</v>
      </c>
    </row>
    <row r="6" spans="1:1" x14ac:dyDescent="0.25">
      <c r="A6" s="1" t="s">
        <v>10</v>
      </c>
    </row>
    <row r="7" spans="1:1" x14ac:dyDescent="0.25">
      <c r="A7" s="1" t="s">
        <v>11</v>
      </c>
    </row>
    <row r="8" spans="1:1" x14ac:dyDescent="0.25">
      <c r="A8" s="1" t="s">
        <v>12</v>
      </c>
    </row>
    <row r="9" spans="1:1" x14ac:dyDescent="0.25">
      <c r="A9" s="1" t="s">
        <v>13</v>
      </c>
    </row>
    <row r="10" spans="1:1" x14ac:dyDescent="0.25">
      <c r="A10" s="1" t="s">
        <v>14</v>
      </c>
    </row>
    <row r="11" spans="1:1" x14ac:dyDescent="0.25">
      <c r="A11" s="1" t="s">
        <v>15</v>
      </c>
    </row>
    <row r="12" spans="1:1" x14ac:dyDescent="0.25">
      <c r="A12" s="1" t="s">
        <v>16</v>
      </c>
    </row>
    <row r="13" spans="1:1" x14ac:dyDescent="0.25">
      <c r="A13" s="1" t="s">
        <v>17</v>
      </c>
    </row>
    <row r="14" spans="1:1" x14ac:dyDescent="0.25">
      <c r="A14" s="1" t="s">
        <v>18</v>
      </c>
    </row>
    <row r="15" spans="1:1" x14ac:dyDescent="0.25">
      <c r="A15" s="1" t="s">
        <v>19</v>
      </c>
    </row>
    <row r="16" spans="1:1" x14ac:dyDescent="0.25">
      <c r="A16" s="1" t="s">
        <v>20</v>
      </c>
    </row>
    <row r="17" spans="1:1" x14ac:dyDescent="0.25">
      <c r="A17" s="1" t="s">
        <v>21</v>
      </c>
    </row>
    <row r="18" spans="1:1" x14ac:dyDescent="0.25">
      <c r="A18" s="1" t="s">
        <v>22</v>
      </c>
    </row>
    <row r="19" spans="1:1" x14ac:dyDescent="0.25">
      <c r="A19" s="1" t="s">
        <v>23</v>
      </c>
    </row>
    <row r="30" spans="1:1" x14ac:dyDescent="0.25">
      <c r="A30" s="2" t="s">
        <v>24</v>
      </c>
    </row>
    <row r="31" spans="1:1" x14ac:dyDescent="0.25">
      <c r="A31" s="2" t="s">
        <v>25</v>
      </c>
    </row>
    <row r="32" spans="1:1" x14ac:dyDescent="0.25">
      <c r="A32" s="2" t="s">
        <v>26</v>
      </c>
    </row>
    <row r="33" spans="1:1" x14ac:dyDescent="0.25">
      <c r="A33" s="2" t="s">
        <v>27</v>
      </c>
    </row>
    <row r="34" spans="1:1" x14ac:dyDescent="0.25">
      <c r="A34" s="2" t="s">
        <v>28</v>
      </c>
    </row>
    <row r="35" spans="1:1" x14ac:dyDescent="0.25">
      <c r="A35" s="2" t="s">
        <v>29</v>
      </c>
    </row>
    <row r="36" spans="1:1" x14ac:dyDescent="0.25">
      <c r="A36" s="2" t="s">
        <v>30</v>
      </c>
    </row>
    <row r="37" spans="1:1" x14ac:dyDescent="0.25">
      <c r="A37" s="2" t="s">
        <v>31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Pārskats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Ieva Veikšina</cp:lastModifiedBy>
  <cp:revision/>
  <dcterms:created xsi:type="dcterms:W3CDTF">2025-02-24T14:21:48Z</dcterms:created>
  <dcterms:modified xsi:type="dcterms:W3CDTF">2026-07-06T07:26:44Z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